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nacristinamartinrodriguez/Documents/PROCESO SST/PLAN DE TRABAJO DAKC/"/>
    </mc:Choice>
  </mc:AlternateContent>
  <xr:revisionPtr revIDLastSave="0" documentId="13_ncr:1_{56EF187A-B532-844D-A9E3-DF78676DD780}" xr6:coauthVersionLast="32" xr6:coauthVersionMax="32" xr10:uidLastSave="{00000000-0000-0000-0000-000000000000}"/>
  <bookViews>
    <workbookView xWindow="0" yWindow="460" windowWidth="28800" windowHeight="16460" xr2:uid="{00000000-000D-0000-FFFF-FFFF00000000}"/>
  </bookViews>
  <sheets>
    <sheet name="Hoja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204" i="1" l="1"/>
  <c r="AU204" i="1"/>
  <c r="AQ204" i="1"/>
  <c r="AM204" i="1"/>
  <c r="AI204" i="1"/>
  <c r="AE204" i="1"/>
  <c r="AA204" i="1"/>
  <c r="W204" i="1"/>
  <c r="S204" i="1"/>
  <c r="O204" i="1"/>
  <c r="K204" i="1"/>
  <c r="BF203" i="1"/>
  <c r="BC203" i="1"/>
  <c r="BE202" i="1"/>
  <c r="BD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BH201" i="1"/>
  <c r="BE201" i="1"/>
  <c r="BD201" i="1"/>
  <c r="BD203" i="1" s="1"/>
  <c r="BB201" i="1"/>
  <c r="BB203" i="1" s="1"/>
  <c r="BA201" i="1"/>
  <c r="BA203" i="1" s="1"/>
  <c r="AZ201" i="1"/>
  <c r="AZ203" i="1" s="1"/>
  <c r="AY201" i="1"/>
  <c r="AX201" i="1"/>
  <c r="AX203" i="1" s="1"/>
  <c r="AW201" i="1"/>
  <c r="AW203" i="1" s="1"/>
  <c r="AV201" i="1"/>
  <c r="AV203" i="1" s="1"/>
  <c r="AU201" i="1"/>
  <c r="AU203" i="1" s="1"/>
  <c r="AT201" i="1"/>
  <c r="AT203" i="1" s="1"/>
  <c r="AS201" i="1"/>
  <c r="AS204" i="1" s="1"/>
  <c r="AR201" i="1"/>
  <c r="AR203" i="1" s="1"/>
  <c r="AQ201" i="1"/>
  <c r="AP201" i="1"/>
  <c r="AO201" i="1"/>
  <c r="AO204" i="1" s="1"/>
  <c r="AN201" i="1"/>
  <c r="AM201" i="1"/>
  <c r="AL201" i="1"/>
  <c r="AK201" i="1"/>
  <c r="AJ201" i="1"/>
  <c r="AI201" i="1"/>
  <c r="AH201" i="1"/>
  <c r="AG201" i="1"/>
  <c r="AG204" i="1" s="1"/>
  <c r="AF201" i="1"/>
  <c r="AD201" i="1"/>
  <c r="AC201" i="1"/>
  <c r="AB201" i="1"/>
  <c r="AC204" i="1" s="1"/>
  <c r="AC206" i="1" s="1"/>
  <c r="AA201" i="1"/>
  <c r="Z201" i="1"/>
  <c r="Y201" i="1"/>
  <c r="X201" i="1"/>
  <c r="Y204" i="1" s="1"/>
  <c r="Y206" i="1" s="1"/>
  <c r="W201" i="1"/>
  <c r="V201" i="1"/>
  <c r="U201" i="1"/>
  <c r="T201" i="1"/>
  <c r="V204" i="1" s="1"/>
  <c r="S201" i="1"/>
  <c r="R201" i="1"/>
  <c r="Q201" i="1"/>
  <c r="P201" i="1"/>
  <c r="O201" i="1"/>
  <c r="N201" i="1"/>
  <c r="M201" i="1"/>
  <c r="L201" i="1"/>
  <c r="M204" i="1" s="1"/>
  <c r="BG198" i="1"/>
  <c r="BG197" i="1"/>
  <c r="BG196" i="1"/>
  <c r="BH195" i="1"/>
  <c r="BG195" i="1"/>
  <c r="BG193" i="1"/>
  <c r="BH192" i="1" s="1"/>
  <c r="BG192" i="1"/>
  <c r="BG191" i="1"/>
  <c r="BG190" i="1"/>
  <c r="BG188" i="1"/>
  <c r="BH187" i="1"/>
  <c r="BG187" i="1"/>
  <c r="BG186" i="1"/>
  <c r="BH185" i="1" s="1"/>
  <c r="BG185" i="1"/>
  <c r="BG182" i="1"/>
  <c r="BH181" i="1" s="1"/>
  <c r="BG181" i="1"/>
  <c r="BG180" i="1"/>
  <c r="BH179" i="1" s="1"/>
  <c r="BG179" i="1"/>
  <c r="BG177" i="1"/>
  <c r="BG176" i="1"/>
  <c r="BG175" i="1"/>
  <c r="BH174" i="1" s="1"/>
  <c r="BG174" i="1"/>
  <c r="BG173" i="1"/>
  <c r="BG172" i="1"/>
  <c r="BG171" i="1"/>
  <c r="BG170" i="1"/>
  <c r="BG169" i="1"/>
  <c r="BG168" i="1"/>
  <c r="BH168" i="1" s="1"/>
  <c r="BG167" i="1"/>
  <c r="BG166" i="1"/>
  <c r="BG165" i="1"/>
  <c r="BH164" i="1" s="1"/>
  <c r="BH183" i="1" s="1"/>
  <c r="BG164" i="1"/>
  <c r="BH162" i="1"/>
  <c r="BG161" i="1"/>
  <c r="BH161" i="1"/>
  <c r="BG160" i="1"/>
  <c r="BG159" i="1"/>
  <c r="BG158" i="1"/>
  <c r="BG157" i="1"/>
  <c r="BH157" i="1" s="1"/>
  <c r="BG156" i="1"/>
  <c r="BH155" i="1" s="1"/>
  <c r="BG155" i="1"/>
  <c r="BG154" i="1"/>
  <c r="BH153" i="1" s="1"/>
  <c r="BG153" i="1"/>
  <c r="BG152" i="1"/>
  <c r="BG151" i="1"/>
  <c r="BG150" i="1"/>
  <c r="BH149" i="1" s="1"/>
  <c r="BG149" i="1"/>
  <c r="BG148" i="1"/>
  <c r="BG147" i="1"/>
  <c r="BG146" i="1"/>
  <c r="BG145" i="1"/>
  <c r="BG144" i="1"/>
  <c r="BG143" i="1"/>
  <c r="BH143" i="1" s="1"/>
  <c r="BG142" i="1"/>
  <c r="BG141" i="1"/>
  <c r="BG140" i="1"/>
  <c r="BH139" i="1" s="1"/>
  <c r="BG139" i="1"/>
  <c r="BG138" i="1"/>
  <c r="BG137" i="1"/>
  <c r="BH137" i="1"/>
  <c r="BG136" i="1"/>
  <c r="BG135" i="1"/>
  <c r="BG134" i="1"/>
  <c r="BG133" i="1"/>
  <c r="BH133" i="1" s="1"/>
  <c r="BG132" i="1"/>
  <c r="BH131" i="1" s="1"/>
  <c r="BG131" i="1"/>
  <c r="BG130" i="1"/>
  <c r="BH129" i="1" s="1"/>
  <c r="BG129" i="1"/>
  <c r="BG128" i="1"/>
  <c r="BG127" i="1"/>
  <c r="BG125" i="1"/>
  <c r="BG124" i="1"/>
  <c r="BG123" i="1"/>
  <c r="BG122" i="1"/>
  <c r="BG121" i="1"/>
  <c r="BG120" i="1"/>
  <c r="BG119" i="1"/>
  <c r="BG118" i="1"/>
  <c r="BG116" i="1"/>
  <c r="BG115" i="1"/>
  <c r="BG114" i="1"/>
  <c r="BH113" i="1" s="1"/>
  <c r="BG113" i="1"/>
  <c r="BG112" i="1"/>
  <c r="BH111" i="1"/>
  <c r="BG111" i="1"/>
  <c r="BG110" i="1"/>
  <c r="BH109" i="1" s="1"/>
  <c r="BG109" i="1"/>
  <c r="BG108" i="1"/>
  <c r="BH107" i="1"/>
  <c r="BG107" i="1"/>
  <c r="BG105" i="1"/>
  <c r="BH104" i="1" s="1"/>
  <c r="BG104" i="1"/>
  <c r="BG103" i="1"/>
  <c r="BH102" i="1"/>
  <c r="BG102" i="1"/>
  <c r="BG100" i="1"/>
  <c r="BH99" i="1" s="1"/>
  <c r="BG99" i="1"/>
  <c r="BG98" i="1"/>
  <c r="BH97" i="1"/>
  <c r="BG97" i="1"/>
  <c r="BG95" i="1"/>
  <c r="BH94" i="1" s="1"/>
  <c r="BG94" i="1"/>
  <c r="BG92" i="1"/>
  <c r="BH91" i="1"/>
  <c r="BG91" i="1"/>
  <c r="BG90" i="1"/>
  <c r="BH89" i="1" s="1"/>
  <c r="BG89" i="1"/>
  <c r="BG88" i="1"/>
  <c r="BH87" i="1"/>
  <c r="BG87" i="1"/>
  <c r="BG86" i="1"/>
  <c r="BH85" i="1" s="1"/>
  <c r="BG85" i="1"/>
  <c r="BG84" i="1"/>
  <c r="BH83" i="1"/>
  <c r="BG83" i="1"/>
  <c r="BG82" i="1"/>
  <c r="BH81" i="1" s="1"/>
  <c r="BG81" i="1"/>
  <c r="BH79" i="1"/>
  <c r="BG78" i="1"/>
  <c r="BH77" i="1" s="1"/>
  <c r="BG77" i="1"/>
  <c r="BG76" i="1"/>
  <c r="BH75" i="1"/>
  <c r="BG75" i="1"/>
  <c r="BG74" i="1"/>
  <c r="BG73" i="1"/>
  <c r="BG72" i="1"/>
  <c r="BH71" i="1" s="1"/>
  <c r="BG71" i="1"/>
  <c r="BG70" i="1"/>
  <c r="BH69" i="1"/>
  <c r="BG69" i="1"/>
  <c r="BG68" i="1"/>
  <c r="BG67" i="1"/>
  <c r="BG66" i="1"/>
  <c r="BH65" i="1" s="1"/>
  <c r="BG65" i="1"/>
  <c r="BG64" i="1"/>
  <c r="BH63" i="1"/>
  <c r="BG63" i="1"/>
  <c r="BG62" i="1"/>
  <c r="BG61" i="1"/>
  <c r="BH61" i="1" s="1"/>
  <c r="BG59" i="1"/>
  <c r="BH58" i="1" s="1"/>
  <c r="BG58" i="1"/>
  <c r="BG57" i="1"/>
  <c r="BH56" i="1"/>
  <c r="BG56" i="1"/>
  <c r="BG54" i="1"/>
  <c r="BH53" i="1" s="1"/>
  <c r="BG53" i="1"/>
  <c r="BG50" i="1"/>
  <c r="BG49" i="1"/>
  <c r="BG48" i="1"/>
  <c r="BG47" i="1"/>
  <c r="BG45" i="1"/>
  <c r="BH44" i="1" s="1"/>
  <c r="BG44" i="1"/>
  <c r="BG43" i="1"/>
  <c r="BG42" i="1"/>
  <c r="BH42" i="1" s="1"/>
  <c r="BG41" i="1"/>
  <c r="BG40" i="1"/>
  <c r="BG38" i="1"/>
  <c r="BH37" i="1" s="1"/>
  <c r="BG37" i="1"/>
  <c r="BG36" i="1"/>
  <c r="BG35" i="1"/>
  <c r="BH35" i="1" s="1"/>
  <c r="BG33" i="1"/>
  <c r="BH32" i="1" s="1"/>
  <c r="BG32" i="1"/>
  <c r="BG30" i="1"/>
  <c r="BG29" i="1"/>
  <c r="BH29" i="1"/>
  <c r="BG28" i="1"/>
  <c r="BG27" i="1"/>
  <c r="BH27" i="1" s="1"/>
  <c r="BG26" i="1"/>
  <c r="BG25" i="1"/>
  <c r="BG24" i="1"/>
  <c r="BG23" i="1"/>
  <c r="BH23" i="1"/>
  <c r="BG22" i="1"/>
  <c r="BG21" i="1"/>
  <c r="BG20" i="1"/>
  <c r="BG19" i="1"/>
  <c r="BG18" i="1"/>
  <c r="BH17" i="1" s="1"/>
  <c r="BG17" i="1"/>
  <c r="BG16" i="1"/>
  <c r="BH15" i="1" s="1"/>
  <c r="BG15" i="1"/>
  <c r="BG14" i="1"/>
  <c r="BG13" i="1"/>
  <c r="BH13" i="1" s="1"/>
  <c r="BG12" i="1"/>
  <c r="BH11" i="1" s="1"/>
  <c r="BG11" i="1"/>
  <c r="BE203" i="1"/>
  <c r="BH21" i="1"/>
  <c r="BH49" i="1"/>
  <c r="BH67" i="1"/>
  <c r="BH73" i="1"/>
  <c r="BH135" i="1"/>
  <c r="BH141" i="1"/>
  <c r="BH147" i="1"/>
  <c r="BH159" i="1"/>
  <c r="BH166" i="1"/>
  <c r="BH172" i="1"/>
  <c r="BH190" i="1"/>
  <c r="BH197" i="1"/>
  <c r="Q204" i="1"/>
  <c r="BA204" i="1"/>
  <c r="BA206" i="1" s="1"/>
  <c r="M205" i="1"/>
  <c r="Y205" i="1"/>
  <c r="AK205" i="1"/>
  <c r="AK206" i="1" s="1"/>
  <c r="AO205" i="1"/>
  <c r="AO206" i="1" s="1"/>
  <c r="BH19" i="1"/>
  <c r="BH25" i="1"/>
  <c r="BH40" i="1"/>
  <c r="BH47" i="1"/>
  <c r="BH127" i="1"/>
  <c r="BH145" i="1"/>
  <c r="BH151" i="1"/>
  <c r="BH170" i="1"/>
  <c r="BH176" i="1"/>
  <c r="BE204" i="1"/>
  <c r="AS203" i="1"/>
  <c r="AW205" i="1"/>
  <c r="BA205" i="1"/>
  <c r="AY203" i="1"/>
  <c r="Q205" i="1"/>
  <c r="Q206" i="1" s="1"/>
  <c r="AC205" i="1"/>
  <c r="AS205" i="1"/>
  <c r="AS206" i="1" s="1"/>
  <c r="AK204" i="1"/>
  <c r="V205" i="1"/>
  <c r="V206" i="1" s="1"/>
  <c r="AG205" i="1"/>
  <c r="AG206" i="1" s="1"/>
  <c r="BE205" i="1"/>
  <c r="BE206" i="1" s="1"/>
  <c r="BH205" i="1"/>
  <c r="M206" i="1" l="1"/>
  <c r="BH204" i="1"/>
  <c r="BH206" i="1"/>
  <c r="BH51" i="1"/>
  <c r="AW204" i="1"/>
  <c r="AW2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Lopez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Lopez:</t>
        </r>
        <r>
          <rPr>
            <sz val="9"/>
            <color indexed="81"/>
            <rFont val="Tahoma"/>
            <family val="2"/>
          </rPr>
          <t xml:space="preserve">
Revisar si fuera d los computadores y celulares hay algun otro tipo o sino solamente... Lo general manual</t>
        </r>
      </text>
    </comment>
    <comment ref="B10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Lopez:</t>
        </r>
        <r>
          <rPr>
            <sz val="9"/>
            <color indexed="81"/>
            <rFont val="Tahoma"/>
            <family val="2"/>
          </rPr>
          <t xml:space="preserve">
Verificar productos que utilizan, para limpieza y llegado el caso en algun proceso no administrativo que pudiesen realizar</t>
        </r>
      </text>
    </comment>
    <comment ref="B10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Lopez:</t>
        </r>
        <r>
          <rPr>
            <sz val="9"/>
            <color indexed="81"/>
            <rFont val="Tahoma"/>
            <family val="2"/>
          </rPr>
          <t xml:space="preserve">
Basicamente Equipos contraincendio....</t>
        </r>
      </text>
    </comment>
    <comment ref="C1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Lopez:</t>
        </r>
        <r>
          <rPr>
            <sz val="9"/>
            <color indexed="81"/>
            <rFont val="Tahoma"/>
            <family val="2"/>
          </rPr>
          <t xml:space="preserve">
Solicitar a Dakc Express, revisar estas actividadees y dejar las que ellos quieran que se apoye</t>
        </r>
      </text>
    </comment>
  </commentList>
</comments>
</file>

<file path=xl/sharedStrings.xml><?xml version="1.0" encoding="utf-8"?>
<sst xmlns="http://schemas.openxmlformats.org/spreadsheetml/2006/main" count="631" uniqueCount="287">
  <si>
    <t>VERSION 01</t>
  </si>
  <si>
    <t>PLAN ANUAL DE ACTIVIDADES  AÑO 2017 - DAKC EXPRESS LOGISTICS SAS</t>
  </si>
  <si>
    <t xml:space="preserve">FECHA ULTIMA REVISION </t>
  </si>
  <si>
    <t>REQUISITO O ELEMENTO</t>
  </si>
  <si>
    <t>OBJETIVO</t>
  </si>
  <si>
    <t>META</t>
  </si>
  <si>
    <t>INDICADORES</t>
  </si>
  <si>
    <t>ÍTEM</t>
  </si>
  <si>
    <t>ACTIVIDAD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</si>
  <si>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</si>
  <si>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</si>
  <si>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</si>
  <si>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</si>
  <si>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</si>
  <si>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</si>
  <si>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</si>
  <si>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</si>
  <si>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</si>
  <si>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</si>
  <si>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</si>
  <si>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</si>
  <si>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</si>
  <si>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ACTIVIDADES PROGRAMADAS VS CUMPLIDAS</t>
  </si>
  <si>
    <t>%</t>
  </si>
  <si>
    <t>SEMANA</t>
  </si>
  <si>
    <t>EJECUTA</t>
  </si>
  <si>
    <t>EVIDENCIA</t>
  </si>
  <si>
    <t>OBSERVACIONES</t>
  </si>
  <si>
    <t>ASPECTOS LEGALES</t>
  </si>
  <si>
    <t xml:space="preserve">1. PLANEACIÓN </t>
  </si>
  <si>
    <t xml:space="preserve">Revisar la documentación que soporta el SG-SST, a fin de actualizarla según las modificaciones y ajustes requeridos para las caracteristicas y necesidades de la empresa. </t>
  </si>
  <si>
    <t>A julio de 2017, cumplir con el 95% de la revisión y actualización de la documentación del SG-SST</t>
  </si>
  <si>
    <t>Total de documentos revisados y actualizados/ total de documentos existentes</t>
  </si>
  <si>
    <t>1.1</t>
  </si>
  <si>
    <t>Actualización Total de la documentación del  SG-SST</t>
  </si>
  <si>
    <t>Resp SG-SST/ Vigia / Rep Legal</t>
  </si>
  <si>
    <t>documentos, registros, actas, informes</t>
  </si>
  <si>
    <t>P</t>
  </si>
  <si>
    <t>E</t>
  </si>
  <si>
    <t>1.2</t>
  </si>
  <si>
    <t>Verificacion y/o actualizacion del procedimiento identificacion de peligros.</t>
  </si>
  <si>
    <t>1.3</t>
  </si>
  <si>
    <t xml:space="preserve">Revisión del Plan Anual de actividades </t>
  </si>
  <si>
    <t>1.4</t>
  </si>
  <si>
    <t>Revisión y actualización requisitos legales del Sistema Gestión  (Matriz)</t>
  </si>
  <si>
    <t>1.5</t>
  </si>
  <si>
    <t>Actualización y Divulgación Reglamento de Higiene y Seguridad Industrial a</t>
  </si>
  <si>
    <t>DIVULGAR</t>
  </si>
  <si>
    <t>Verificar el funcionamiento eficaz de los diferentes comites en SST, a fin de generar procesos de promoción y prevención de la seguridad y salud de los empleados</t>
  </si>
  <si>
    <t>A final del año 2017 cumplir con el 85%  de las reuniones exigidas por ley para cada uno de los comites en SST</t>
  </si>
  <si>
    <t>Total de reuniones realizadas por comites/ total de reuniones exigidas por comites</t>
  </si>
  <si>
    <t>1.6</t>
  </si>
  <si>
    <t xml:space="preserve">Reuniones Vigia de Seguridad y Salud en el Trabajo </t>
  </si>
  <si>
    <t>HACER REUNIONES</t>
  </si>
  <si>
    <t>1.7</t>
  </si>
  <si>
    <t>Reuniones Comité Convivencia Laboral</t>
  </si>
  <si>
    <t>Rep Legal  y Comité de Convivencia Laboral</t>
  </si>
  <si>
    <t>1.8</t>
  </si>
  <si>
    <t>Reuniones gerenciales donde se  traten aspectos de SST</t>
  </si>
  <si>
    <t xml:space="preserve">Dar cumplimiento con las exigencias legales en materia de riesgos laborales, con el proposito de generar ambientes de trabajo adecuados para los empleados </t>
  </si>
  <si>
    <t xml:space="preserve">A final del año 2017, lograr el 90% de cumplimiento de los requisistos legales del SG-SST </t>
  </si>
  <si>
    <t>Total de requisitos legales cumplidos/ total de requisitos legales exigidos</t>
  </si>
  <si>
    <t>1.9</t>
  </si>
  <si>
    <t>Verificacion de pago de aportes al sistema de seguridad social integral</t>
  </si>
  <si>
    <t>Rep. Legal / Contador /secretaria</t>
  </si>
  <si>
    <t>1.10</t>
  </si>
  <si>
    <t>Verificación cumplimiento requisitos legales del Sistema Gestión Integral (Matriz)</t>
  </si>
  <si>
    <t>RECURSOS</t>
  </si>
  <si>
    <t>Revisar la inversión del presupuesto en las actividades propias del SG-SST, para garantizar el cumplimiento de su implementación</t>
  </si>
  <si>
    <t>Para el mes de diciembre del año 2017, se debe haber ejecutado en un 80% el presupuesto del SG-SST</t>
  </si>
  <si>
    <t>Total del presupuesto ejecutado/ total de presupuesto asignado</t>
  </si>
  <si>
    <t>Asignación y verificación de la ejecución del presupuesto</t>
  </si>
  <si>
    <t>Rep. Legal / Contador /Vigia</t>
  </si>
  <si>
    <t>RESPONSABILIDADES</t>
  </si>
  <si>
    <t>Informar a la totalidad de empleados sobre las responsabilidades y funciones ante el sistema, generando así una cultura de autocuidado</t>
  </si>
  <si>
    <t xml:space="preserve">Para la primera semana de inducción del año 2017 lograr la divulgación de las responsabilidad y funciones ante el SG-SST al 95% de los empleados. </t>
  </si>
  <si>
    <t>Total de empleados informados/ total de empleados contratados</t>
  </si>
  <si>
    <t>Inducciòn y reinducciòn al sistema y Divulgación de las responsabilidades en SST</t>
  </si>
  <si>
    <t>Divulgacion y Evaluación del manual de funciones y responsabilidades en SST</t>
  </si>
  <si>
    <t>OBJETIVOS Y METAS DEL SISTEMA DE GESTIÓN SST</t>
  </si>
  <si>
    <t>Realizar el seguimiento a objetivos, metas e indicadores del SG-SST, con el proposito de verificar su cumplimiento</t>
  </si>
  <si>
    <t>A final del año 2017 cumplir con el 85%  de las metas propuestas para el SG-SST</t>
  </si>
  <si>
    <t xml:space="preserve">Total de metas alcanzadas/ total de metas propuestas </t>
  </si>
  <si>
    <t>Revisión de objetivos y metas</t>
  </si>
  <si>
    <t>Divulgación / difusión objetivos y metas</t>
  </si>
  <si>
    <t>Seguimiento a indicadores Objetivos y Metas</t>
  </si>
  <si>
    <t>POLITICAS SST</t>
  </si>
  <si>
    <t>Revisar la Politica del SG-SST a fin de realizar los ajustes necesarios y la socialización a los empleados del SG-SST</t>
  </si>
  <si>
    <t xml:space="preserve">Lograr para el mes de Julio del año 2017, la divulgación de la politica del SG-SST, al 90% de los empleados </t>
  </si>
  <si>
    <t>Total de empleados a los que se le socializa la politica de SG-SST/ Total de empleados laborando</t>
  </si>
  <si>
    <t>REVISIÓN POLITICAS. (Si hay cambios, se procederá a divulgar y publicar de nuevo)</t>
  </si>
  <si>
    <t>Divulgación  POLÍTICAS</t>
  </si>
  <si>
    <t>PROMEDIO DE CUMPLIMIENTO</t>
  </si>
  <si>
    <t xml:space="preserve">1. PLANEACIÓN ESTRATÉGICA DEL SISTEMA DE GESTIÓN </t>
  </si>
  <si>
    <t>2. ADMINISTRACIÓN DEL RIESGO</t>
  </si>
  <si>
    <t>IDENTIFICACIÓN DE PELIGROS, EVALUACIÓN Y CONTROL DE RIESGOS</t>
  </si>
  <si>
    <t>Actualizar la matriz de identificación de peligros a través del seguimiento realizado, con el proposito de previnir los peligros para los empleados</t>
  </si>
  <si>
    <t xml:space="preserve">Para agosto del año 2017, lograr el seguimiento y actualización de por lo menos el 80% de los aspectos evaluados en la matriz </t>
  </si>
  <si>
    <t xml:space="preserve">Total de puestos de trabajo con seguimiento/ Total de puestos de trabajo existentes </t>
  </si>
  <si>
    <t xml:space="preserve">Revisión y/o actualizacion de la Matriz de Peligros (actualización).
</t>
  </si>
  <si>
    <t>DOTACIÓN Y ENTREGA DE EPP</t>
  </si>
  <si>
    <t>Verificar la existencia y uso adecuado de los Elementos de Protección Personal, generando una cultura de cuido y prevención de la seguridad y salud de los empleados</t>
  </si>
  <si>
    <t>Para  Junio del año 2017, lograr la revisión y adquisición del 90% de los EPP requeridos para los empleados.</t>
  </si>
  <si>
    <t>Total de elementos de protección adquiridos y en buen funcionamiento/ total de elementos de protección personal requeridos para los empleados</t>
  </si>
  <si>
    <t>Revisión de la Dotación y EPP para los colaboradores que se les ha asiganado por sus funciones. De ser necesario se realizara el mantenimiento o compra y entrega de nuevos EPP.</t>
  </si>
  <si>
    <t>Revisar la matriz técnica y estudio tecnico de EPP</t>
  </si>
  <si>
    <t>Vigia</t>
  </si>
  <si>
    <t xml:space="preserve">PLANES Y PROCEDIMIENTOS </t>
  </si>
  <si>
    <t>Revisar cada uno de los planes y procedimiento aquí contemplados con el fin de actualizarlos y ejecutarlos para dar cumplimiento con lo estipulado por el SG-SST</t>
  </si>
  <si>
    <t xml:space="preserve">Para Junio del año 2017, debe estar revisado el 80% de los planes y procedimientos </t>
  </si>
  <si>
    <t>Total de planes y procedimientos revisados / total de planes y procedimientos existentes</t>
  </si>
  <si>
    <t>Revisión y actualización del Programa de Prevención y protección contra caidas en Alturas</t>
  </si>
  <si>
    <t>Revisión Del Plan De Rescate En Alturas</t>
  </si>
  <si>
    <t>Revisión y actualización Del procedimiento de selección y evaluación de contratistas y proveedores</t>
  </si>
  <si>
    <t>Preparación y ejecución campaña de Prevencion incidentes, peligros, riesgos prioritarios: Biomecanico, Alturas, psicosocial.</t>
  </si>
  <si>
    <t>Seguimiento a Base de datos Certificación de equipos Contra Incendios y otros que se tengan</t>
  </si>
  <si>
    <t>Revisión y Ajuste de Procedimiento para la investigación de incidentes y accidentes de trabajo</t>
  </si>
  <si>
    <t>Seguimiento a Base de datos Certificación de personal vigente (alturas, y equipos de mantenimiento) Cuando aplique a contratistas</t>
  </si>
  <si>
    <t>Revisión y actualización de normas y procedimientos para levantamiento mecanico de cargas</t>
  </si>
  <si>
    <t>Revisión y actualización de normas y procedimientos de todo el SG-SST</t>
  </si>
  <si>
    <t>PREPARACIÓN PARA EMERGENCIAS</t>
  </si>
  <si>
    <t>Mantener en constante funcionamientos los aspectos correspondientes al plan de emergencias, a fin de estar prepada la empresa para atender una situación emergencia</t>
  </si>
  <si>
    <t>Para Nov del año 2017 haber realizado por lo menos el 90% de las acciones aquí comprendidas</t>
  </si>
  <si>
    <t>Total de acciones ejecutadas / total de acciones planeadas</t>
  </si>
  <si>
    <t xml:space="preserve">Revisar, actualizar Plan de Emergencias incluyendo planos y diagramas de emergencia </t>
  </si>
  <si>
    <t>Actualizar la matriz de vulnerabilidad</t>
  </si>
  <si>
    <t>Verificar entrenamiento a Brigada de Emergencia. Garantizar la elección y renovación</t>
  </si>
  <si>
    <t>Verificar la difusión del Plan de Emergencias.</t>
  </si>
  <si>
    <t xml:space="preserve">Simulacro de Evacuación. </t>
  </si>
  <si>
    <t>Simulacro de Incendio</t>
  </si>
  <si>
    <t xml:space="preserve">CAPACITACIÓN </t>
  </si>
  <si>
    <t>Cumplir con el programa de capacitación en SST, a fin de lograr los indicadores contemplados en este proceso.</t>
  </si>
  <si>
    <t>Lograr que para noviembre del año 2017, se haya dado cumplimiento al 80% de los indicadores de este proceso</t>
  </si>
  <si>
    <t>Porcentaje total de cumplimiento con los indicadores de capacitación / Porcentaje total de cumplimiento propuesto para los indicadres de capacitación</t>
  </si>
  <si>
    <t>4.10</t>
  </si>
  <si>
    <t>Verificar y dar cumplimiento al cronograma de Capacitación y Entrenamiento</t>
  </si>
  <si>
    <t>PROGRAMA DE MANTENIMIENTO PREVENTIVO</t>
  </si>
  <si>
    <t>Generar un programa de mantenimiento preventivo que permita mantener en optimas condiciones las maquinas y herramientas utilizadas en sus labores diarias los empleados</t>
  </si>
  <si>
    <t>Implementar para el año 2017 el 80% del programa de mantenimiento preventivo para la empresa</t>
  </si>
  <si>
    <t>Total de actividades ejecutadas del programa / total de actividades planteadas dentro del programa</t>
  </si>
  <si>
    <t>4.11</t>
  </si>
  <si>
    <t>Revisar, actualizar, y/o elaborar el Programa de Mantenimiento (Maquinaria y equipo)</t>
  </si>
  <si>
    <t>Seguimiento al reporte de mantenimiento de equipos.</t>
  </si>
  <si>
    <t>HOJAS DE SEGURIDAD</t>
  </si>
  <si>
    <t xml:space="preserve">Mantener actualizadas las hojas de seguridad de los materiales peligrosos, a fin de prevenir riesgos para quienes los manipulan </t>
  </si>
  <si>
    <t>Para el primer trimestre del año 2017, mantener el 90% de las hojas de seguridad de los materiales peligrosos</t>
  </si>
  <si>
    <t>Total de hojas de seguridad actualizadas / Total de material peligroso existente</t>
  </si>
  <si>
    <t>4.12</t>
  </si>
  <si>
    <t xml:space="preserve">Hacer inventario de productos químicos </t>
  </si>
  <si>
    <t>4.13</t>
  </si>
  <si>
    <t xml:space="preserve">Revisar, actualizar,  las Hojas de Seguridad (MSDS).  </t>
  </si>
  <si>
    <t>INSPECCIONES PLANEADAS</t>
  </si>
  <si>
    <t>Realizar las inspecciones de seguridad a puestos de trabajo, maquinas, herramientas y elementos de emergencias, con el objetivo de verificar que todo ello se encuentre en optimas condiciones y prevenga los riesgos y peligros para los trabajadores</t>
  </si>
  <si>
    <t>Relizar por lo menos el 85% de las inspecciones de seguridad para noviembre del año 2017.</t>
  </si>
  <si>
    <t>Total de inspecciones de seguridad realizadas/ Total de inspecciones de seguridad planeadas</t>
  </si>
  <si>
    <t>4.14</t>
  </si>
  <si>
    <t xml:space="preserve">Inspección botiquín de primeros auxilios. </t>
  </si>
  <si>
    <t>Vigia / Comité de Emergencias</t>
  </si>
  <si>
    <t>4.15</t>
  </si>
  <si>
    <t xml:space="preserve">Inspección Gerencial. </t>
  </si>
  <si>
    <t>4.16</t>
  </si>
  <si>
    <t>Inspección a oficinas.</t>
  </si>
  <si>
    <t>Medidas de intervención realizadas / medidas de intervención descritas</t>
  </si>
  <si>
    <t>4.18</t>
  </si>
  <si>
    <t>Inspección de extintores y equipos de emergencia</t>
  </si>
  <si>
    <t>4.19</t>
  </si>
  <si>
    <t>Inspección ANUAL Equipo para trabajo en alturas Y / o Certificaciones solicitadas a las empresas</t>
  </si>
  <si>
    <t>5. MEDICINA PREVENTIVA Y DEL TRABAJO</t>
  </si>
  <si>
    <t>EVALUACIONES MÉDICAS OCUPACIONALES</t>
  </si>
  <si>
    <t xml:space="preserve">Dar cumplimiento a la realización de los exámenes médicos ocupacionales, a fin de dar cumplimiento conla normatividad legal vigente </t>
  </si>
  <si>
    <t>Relizar para el año 2017, los exámenes médicos ocupacionales en un 90% de la totalidad de empleados</t>
  </si>
  <si>
    <t xml:space="preserve">Total de empleados con exámenes ocupacionales al día/ total de exámenes laborales reglamentarios por empleado </t>
  </si>
  <si>
    <t>Verificación realización exámenes de ingreso. (certificado aptitud laboral)</t>
  </si>
  <si>
    <t xml:space="preserve">Realización exámenes periódicos. (mayor un año)  </t>
  </si>
  <si>
    <t>Realización Diagnóstico de Salud e informe epidemiologico</t>
  </si>
  <si>
    <t>Vigia SG-SST y IPS Contratada</t>
  </si>
  <si>
    <t>Verificación realización exámenes de egreso</t>
  </si>
  <si>
    <t>SISTEMA DE VIGILANCIA EPIDEMIOLOGICO</t>
  </si>
  <si>
    <t>Promover acciones encaminadas a el bienestar fisico y metal de los empleados, desde la medicina preventiva</t>
  </si>
  <si>
    <t>Realizar para el año 2017 el 90% de las acciones encaminadas a promover la salud y bienestar fisico y mental de los empleados</t>
  </si>
  <si>
    <t>5.6</t>
  </si>
  <si>
    <t>Jornada para riesgo cardiovascular</t>
  </si>
  <si>
    <t>5.7</t>
  </si>
  <si>
    <t>Campaña nutrición saludable</t>
  </si>
  <si>
    <t>5.8</t>
  </si>
  <si>
    <t>Aplicación de la bateria psicosocial y seguimiento a los resultados</t>
  </si>
  <si>
    <t>5.9</t>
  </si>
  <si>
    <t>Campaña de promoción de la salud mental</t>
  </si>
  <si>
    <t>5.11</t>
  </si>
  <si>
    <t xml:space="preserve">Aplicación encuesta de condiciones de salud  al ingreso y anualmente para evaluar la morbilidad del personal </t>
  </si>
  <si>
    <t>5.12</t>
  </si>
  <si>
    <t>Identificacion personal sintomatico según encuesta de morbilidad</t>
  </si>
  <si>
    <t>5.13</t>
  </si>
  <si>
    <t>Inspección de Puesto de Trabajo y seguimientos</t>
  </si>
  <si>
    <t>5.15</t>
  </si>
  <si>
    <t>Pausas activas</t>
  </si>
  <si>
    <t xml:space="preserve">Total de evaluaciones eficaces de las acciones / Total de empleados evaluados </t>
  </si>
  <si>
    <t>Campaña Repetividad en el trabajo y monotonia</t>
  </si>
  <si>
    <t>5.16</t>
  </si>
  <si>
    <t>Campaña Cuidado de espalda</t>
  </si>
  <si>
    <t>5.17</t>
  </si>
  <si>
    <t xml:space="preserve">Campaña  Patologias osteomusculares a nivel de espalda </t>
  </si>
  <si>
    <t>5.18</t>
  </si>
  <si>
    <t>Campaña Acondicionamiento Fisico</t>
  </si>
  <si>
    <t>5.19</t>
  </si>
  <si>
    <t>Taller de cuidado de manos y hombros</t>
  </si>
  <si>
    <t>5.20</t>
  </si>
  <si>
    <t>Campaña de Beneficios de la actividad fisica y estilos de vida saludable</t>
  </si>
  <si>
    <t>5.21</t>
  </si>
  <si>
    <t>Campaña Prevención y tratamiento en problemas de insuficiencia venosa</t>
  </si>
  <si>
    <t>5.22</t>
  </si>
  <si>
    <t>Campaña Fortalecimiento muscular en espalda</t>
  </si>
  <si>
    <t>5.23</t>
  </si>
  <si>
    <t>Campaña neurosensorial</t>
  </si>
  <si>
    <t>5.24</t>
  </si>
  <si>
    <t>Campaña Estilos de Vida Saludable sobre los efectos que produce en la salud el consumo de  alcohol, drogas y cigarrillo.</t>
  </si>
  <si>
    <t>6. COMPETENCIAS, ENTRENAMIENTO Y CAPACITACIÓN</t>
  </si>
  <si>
    <t>7. SUBPROGRAMA DE GESTIÓN AMBIENTAL</t>
  </si>
  <si>
    <t>DEFINICIÓN DE PROGRAMAS AMBIENTALES</t>
  </si>
  <si>
    <t>Promover acciones encaminadas a la gestión del medio ambiente, a través de documentación que soporte dicha labor</t>
  </si>
  <si>
    <t xml:space="preserve">Para el año 2017, cumplir con el 85%  del cronograma de las acciones de gestión ambiental </t>
  </si>
  <si>
    <t>Total acciones realizadas / Total de acciones planeadas</t>
  </si>
  <si>
    <t>7.1</t>
  </si>
  <si>
    <t xml:space="preserve">Revisión y/o actualización procedimiento para identificación y evaluación de aspectos e impactos ambientales </t>
  </si>
  <si>
    <t>7.2</t>
  </si>
  <si>
    <t>Actualizar matriz de aspectos e impactos ambientales, que apliquen a la empresa</t>
  </si>
  <si>
    <t>7.3</t>
  </si>
  <si>
    <t>Actualización identificación requisitos legales</t>
  </si>
  <si>
    <t>7.5</t>
  </si>
  <si>
    <t>Actualización del procedimiento para el Manejo y Disposición de residuos convencionales y peligrosos</t>
  </si>
  <si>
    <t>documentos, registros, actas, informes, formatos</t>
  </si>
  <si>
    <t>7.8</t>
  </si>
  <si>
    <t xml:space="preserve">Divulgación  de procedimiento e instructivos para el manejo y disposición de residuos. </t>
  </si>
  <si>
    <t>7.10</t>
  </si>
  <si>
    <t>Campañas de sensibilizacion en gestion ambiental en oficina</t>
  </si>
  <si>
    <t>Realizar inventario de Residuos Generados en las actividades -Seguimiento manejo de residuos</t>
  </si>
  <si>
    <t>PROGRAMA DE GESTION AMBIENTAL RECURSOS</t>
  </si>
  <si>
    <t>Generar campañas de preservación de los recursos naturales a fin de generar una cultura de cuidado ambiental por parte de los empleados</t>
  </si>
  <si>
    <t>Lograr pare el año 2017, el 85% del cronograma de campañas de preservación del medio ambiente</t>
  </si>
  <si>
    <t>7.11</t>
  </si>
  <si>
    <t>Seguimiento de datos de consumo de agua, energía para establecer las metas</t>
  </si>
  <si>
    <t>7.15</t>
  </si>
  <si>
    <t>Realizar campañas visuales, proporcionando tips de ahorro y uso eficiente de papel, agua y energía.</t>
  </si>
  <si>
    <t>8. VERIFICACIÓN SISTEMA DE GESTIÓN SST</t>
  </si>
  <si>
    <t>INVESTIGACIÓN Y ANÁLISIS DE ACCIDENTES</t>
  </si>
  <si>
    <t>Investigar los incidentes y accidentes de trabajo, a fin de implementar los controles necesarios para reducir los riesgos y hacer el seguimiento correspondiente</t>
  </si>
  <si>
    <t>Lograr para el año 2017 la investigación de por lo menos el 90% de los accidentes de trabajo ocurridos</t>
  </si>
  <si>
    <t>Total de accidentes de trabajo investigados / Total de accidentes de trabajo ocurridos</t>
  </si>
  <si>
    <t>8.1</t>
  </si>
  <si>
    <t>Radicacion de reportes de  investigación de accidentes e incidentes de trabajo en platafoma de ARL</t>
  </si>
  <si>
    <t>8.2</t>
  </si>
  <si>
    <t>Seguimiento al registro e investigación de casi-accidentes, Análisis tendencial, Seguimiento.</t>
  </si>
  <si>
    <t>AUDITORÍA INTERNA</t>
  </si>
  <si>
    <t>Realizar las auditorias internas, a fin de revisar el funcionamiento del Sistema y procurara la mejora continua</t>
  </si>
  <si>
    <t>Para el año 2017, cumplir con el 80% de las auditorias internas del Sistema</t>
  </si>
  <si>
    <t>Total de ejecución del cronograma de auditorias internas / Total de cronograma planeado de auditoria internas</t>
  </si>
  <si>
    <t>8.3</t>
  </si>
  <si>
    <t>Realización de auditorías internas SST</t>
  </si>
  <si>
    <t>8.4</t>
  </si>
  <si>
    <t>Evaluaciòn a Proveedores</t>
  </si>
  <si>
    <t>REVISIÓN POR LA GERENCIA</t>
  </si>
  <si>
    <t xml:space="preserve">Revisar con la alta dirección el SG-SST, a fin de dar cumplimiento a los planes de acción y seguimiento para propender por una mejora continua </t>
  </si>
  <si>
    <t>Para el año 2017, tener el 80% de las revisiones y seguimientos por la alta dirección</t>
  </si>
  <si>
    <t>Total de revisiones y seguimientos realizados / Total de revisiones y seguimientos planeados</t>
  </si>
  <si>
    <t>8.6</t>
  </si>
  <si>
    <t>Revisión gerencial</t>
  </si>
  <si>
    <t>8.7</t>
  </si>
  <si>
    <t>Seguimiento de acciones correctivas y preventivas generadas en el sistema  PLAN DE ACCIÓN DE MEJORA Y SEGUIMIENTO SISTEMA SST</t>
  </si>
  <si>
    <t xml:space="preserve">9. MANUAL DE PERFILES </t>
  </si>
  <si>
    <t>Revisar el manual de perfiles y funciones de los empleados y mantenerlos actualizados</t>
  </si>
  <si>
    <t>Para diciembre del año 2017, deben estar el 90% del manual de funciones y perfiles para el 2018 revisado y actualizado</t>
  </si>
  <si>
    <t>Total de perfiles revisado y actualizado / Total de perfiles existentes</t>
  </si>
  <si>
    <t>8.8</t>
  </si>
  <si>
    <t>Revisión y Ajuste de perfiles de Cargo</t>
  </si>
  <si>
    <t>CUMPLIMIENTO</t>
  </si>
  <si>
    <t>TOTAL ACTIVIDADES PROGRAMADAS POR SEMANA</t>
  </si>
  <si>
    <t xml:space="preserve">AVANCE PROGRAMAS </t>
  </si>
  <si>
    <t>TOTAL ACTIVIDADES EJECUTADAS POR SEMANA</t>
  </si>
  <si>
    <t>CUMPLIMIENTO SEMANAL %</t>
  </si>
  <si>
    <t>TOTAL ACTIVIDADES PROGRAMADAS POR MES</t>
  </si>
  <si>
    <t xml:space="preserve">ACTIVIDADES PROGRAMADAS </t>
  </si>
  <si>
    <t>TOTAL ACTIVIDADES EJECUTADAS POR MES</t>
  </si>
  <si>
    <t xml:space="preserve">ACTIVIDADES EJECUTADAS </t>
  </si>
  <si>
    <t>CUMPLIMIENTO MENSUAL (%)</t>
  </si>
  <si>
    <t>AVANCE ACTIVIDADES</t>
  </si>
  <si>
    <r>
      <rPr>
        <b/>
        <i/>
        <u/>
        <sz val="15"/>
        <rFont val="Arial"/>
        <family val="2"/>
      </rPr>
      <t>OBJETIVO PLAN DE TRABAJO</t>
    </r>
    <r>
      <rPr>
        <sz val="15"/>
        <rFont val="Arial"/>
        <family val="2"/>
      </rPr>
      <t xml:space="preserve">: Fortalecer la Seguridad y Salud en el Trabajo al interior de </t>
    </r>
    <r>
      <rPr>
        <b/>
        <sz val="15"/>
        <rFont val="Arial"/>
        <family val="2"/>
      </rPr>
      <t>DAKC EXPRESS LOGISTICS SAS</t>
    </r>
    <r>
      <rPr>
        <sz val="15"/>
        <rFont val="Arial"/>
        <family val="2"/>
      </rPr>
      <t>, a través de la planificación, desarrollo, verificación y generación de acciones preventivas, correctivas y de mejora, según las disposiciones legales vigentes, generando así una Cultura del Auto Cuidado y un ambiente Seguro de Trabajo para todos los colaboradores</t>
    </r>
  </si>
  <si>
    <t>FT-SSGT-012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</si>
</sst>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Century Goth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1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5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2" borderId="0" xfId="0" applyFont="1" applyFill="1" applyBorder="1" applyProtection="1"/>
    <xf numFmtId="0" fontId="5" fillId="0" borderId="0" xfId="0" applyFont="1" applyAlignment="1" applyProtection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0" fontId="8" fillId="6" borderId="29" xfId="0" applyFont="1" applyFill="1" applyBorder="1" applyAlignment="1" applyProtection="1">
      <alignment horizontal="center" vertical="center" wrapText="1"/>
    </xf>
    <xf numFmtId="0" fontId="8" fillId="6" borderId="30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8" fillId="6" borderId="31" xfId="0" applyFon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vertical="center" wrapText="1"/>
    </xf>
    <xf numFmtId="0" fontId="12" fillId="7" borderId="11" xfId="0" applyFont="1" applyFill="1" applyBorder="1" applyAlignment="1" applyProtection="1">
      <alignment vertical="center" wrapText="1"/>
    </xf>
    <xf numFmtId="0" fontId="5" fillId="9" borderId="38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3" xfId="0" applyFont="1" applyFill="1" applyBorder="1" applyAlignment="1" applyProtection="1">
      <alignment horizontal="center" vertical="center" wrapText="1"/>
      <protection locked="0"/>
    </xf>
    <xf numFmtId="0" fontId="12" fillId="10" borderId="4" xfId="0" applyFont="1" applyFill="1" applyBorder="1" applyAlignment="1" applyProtection="1">
      <alignment horizontal="center" vertical="center" wrapText="1"/>
      <protection locked="0"/>
    </xf>
    <xf numFmtId="0" fontId="12" fillId="10" borderId="39" xfId="0" applyFont="1" applyFill="1" applyBorder="1" applyAlignment="1" applyProtection="1">
      <alignment horizontal="center" vertical="center" wrapText="1"/>
      <protection locked="0"/>
    </xf>
    <xf numFmtId="0" fontId="12" fillId="2" borderId="40" xfId="0" applyFont="1" applyFill="1" applyBorder="1" applyAlignment="1" applyProtection="1">
      <alignment horizontal="center" wrapText="1"/>
    </xf>
    <xf numFmtId="0" fontId="5" fillId="11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</xf>
    <xf numFmtId="0" fontId="12" fillId="10" borderId="43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2" fillId="10" borderId="41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10" borderId="42" xfId="0" applyFont="1" applyFill="1" applyBorder="1" applyAlignment="1" applyProtection="1">
      <alignment horizontal="center" vertical="center" wrapText="1"/>
      <protection locked="0"/>
    </xf>
    <xf numFmtId="0" fontId="5" fillId="11" borderId="48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10" borderId="36" xfId="0" applyFont="1" applyFill="1" applyBorder="1" applyAlignment="1" applyProtection="1">
      <alignment horizontal="center" vertical="center" wrapTex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vertical="center" wrapText="1"/>
    </xf>
    <xf numFmtId="0" fontId="12" fillId="10" borderId="37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vertical="center" wrapText="1"/>
    </xf>
    <xf numFmtId="0" fontId="5" fillId="11" borderId="7" xfId="0" applyFont="1" applyFill="1" applyBorder="1" applyAlignment="1" applyProtection="1">
      <alignment horizontal="center" vertical="center" wrapText="1"/>
    </xf>
    <xf numFmtId="0" fontId="5" fillId="11" borderId="57" xfId="0" applyFont="1" applyFill="1" applyBorder="1" applyAlignment="1" applyProtection="1">
      <alignment horizontal="center" vertical="center" wrapText="1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12" borderId="59" xfId="0" applyFont="1" applyFill="1" applyBorder="1" applyAlignment="1" applyProtection="1">
      <alignment vertical="center"/>
    </xf>
    <xf numFmtId="0" fontId="5" fillId="12" borderId="59" xfId="0" applyFont="1" applyFill="1" applyBorder="1" applyAlignment="1" applyProtection="1">
      <alignment vertical="center"/>
    </xf>
    <xf numFmtId="0" fontId="5" fillId="12" borderId="33" xfId="0" applyFont="1" applyFill="1" applyBorder="1" applyAlignment="1" applyProtection="1">
      <alignment vertical="center"/>
    </xf>
    <xf numFmtId="9" fontId="12" fillId="12" borderId="27" xfId="0" applyNumberFormat="1" applyFont="1" applyFill="1" applyBorder="1" applyAlignment="1" applyProtection="1">
      <alignment horizontal="center" vertical="center" wrapText="1"/>
    </xf>
    <xf numFmtId="9" fontId="11" fillId="0" borderId="0" xfId="0" applyNumberFormat="1" applyFont="1" applyFill="1" applyAlignment="1">
      <alignment wrapText="1"/>
    </xf>
    <xf numFmtId="0" fontId="12" fillId="10" borderId="52" xfId="0" applyFont="1" applyFill="1" applyBorder="1" applyAlignment="1" applyProtection="1">
      <alignment horizontal="center" vertical="center" wrapText="1"/>
      <protection locked="0"/>
    </xf>
    <xf numFmtId="0" fontId="12" fillId="10" borderId="53" xfId="0" applyFont="1" applyFill="1" applyBorder="1" applyAlignment="1" applyProtection="1">
      <alignment horizontal="center" vertical="center" wrapText="1"/>
      <protection locked="0"/>
    </xf>
    <xf numFmtId="0" fontId="12" fillId="13" borderId="17" xfId="0" applyFont="1" applyFill="1" applyBorder="1" applyAlignment="1" applyProtection="1">
      <alignment vertical="center" wrapText="1"/>
    </xf>
    <xf numFmtId="0" fontId="12" fillId="13" borderId="2" xfId="0" applyFont="1" applyFill="1" applyBorder="1" applyAlignment="1" applyProtection="1">
      <alignment vertical="center" wrapText="1"/>
    </xf>
    <xf numFmtId="0" fontId="12" fillId="13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10" borderId="3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wrapText="1"/>
    </xf>
    <xf numFmtId="0" fontId="12" fillId="0" borderId="60" xfId="0" applyFont="1" applyBorder="1" applyAlignment="1" applyProtection="1">
      <alignment horizontal="center" vertical="top" wrapText="1"/>
    </xf>
    <xf numFmtId="0" fontId="12" fillId="0" borderId="34" xfId="0" applyFont="1" applyBorder="1" applyAlignment="1" applyProtection="1">
      <alignment horizontal="center" vertical="top" wrapText="1"/>
    </xf>
    <xf numFmtId="0" fontId="12" fillId="0" borderId="35" xfId="0" applyFont="1" applyBorder="1" applyAlignment="1" applyProtection="1">
      <alignment horizontal="center" vertical="top" wrapText="1"/>
    </xf>
    <xf numFmtId="0" fontId="12" fillId="14" borderId="43" xfId="0" applyFont="1" applyFill="1" applyBorder="1" applyAlignment="1" applyProtection="1">
      <alignment horizontal="center" vertical="center" wrapText="1"/>
      <protection locked="0"/>
    </xf>
    <xf numFmtId="0" fontId="12" fillId="9" borderId="42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5" fillId="16" borderId="11" xfId="0" applyFont="1" applyFill="1" applyBorder="1" applyAlignment="1" applyProtection="1">
      <alignment vertical="center"/>
    </xf>
    <xf numFmtId="9" fontId="12" fillId="8" borderId="45" xfId="0" applyNumberFormat="1" applyFont="1" applyFill="1" applyBorder="1" applyAlignment="1" applyProtection="1">
      <alignment horizontal="center" vertical="center" wrapText="1"/>
    </xf>
    <xf numFmtId="0" fontId="12" fillId="7" borderId="59" xfId="0" applyFont="1" applyFill="1" applyBorder="1" applyAlignment="1" applyProtection="1">
      <alignment vertical="center" wrapText="1"/>
    </xf>
    <xf numFmtId="0" fontId="12" fillId="0" borderId="61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13" borderId="59" xfId="0" applyFont="1" applyFill="1" applyBorder="1" applyAlignment="1" applyProtection="1">
      <alignment vertical="center" wrapText="1"/>
    </xf>
    <xf numFmtId="0" fontId="13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wrapText="1"/>
    </xf>
    <xf numFmtId="0" fontId="12" fillId="2" borderId="27" xfId="0" applyFont="1" applyFill="1" applyBorder="1" applyAlignment="1" applyProtection="1">
      <alignment horizontal="center" wrapText="1"/>
    </xf>
    <xf numFmtId="0" fontId="12" fillId="0" borderId="60" xfId="0" applyFont="1" applyBorder="1" applyAlignment="1" applyProtection="1">
      <alignment vertical="center" wrapText="1"/>
    </xf>
    <xf numFmtId="0" fontId="12" fillId="0" borderId="34" xfId="0" applyFont="1" applyBorder="1" applyAlignment="1" applyProtection="1">
      <alignment vertical="center" wrapText="1"/>
    </xf>
    <xf numFmtId="0" fontId="12" fillId="0" borderId="35" xfId="0" applyFont="1" applyBorder="1" applyAlignment="1" applyProtection="1">
      <alignment vertical="center" wrapText="1"/>
    </xf>
    <xf numFmtId="0" fontId="12" fillId="7" borderId="9" xfId="0" applyFont="1" applyFill="1" applyBorder="1" applyAlignment="1" applyProtection="1">
      <alignment vertical="center" wrapText="1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5" fillId="17" borderId="42" xfId="0" applyFont="1" applyFill="1" applyBorder="1" applyAlignment="1" applyProtection="1">
      <alignment horizontal="center" vertical="center" wrapText="1"/>
    </xf>
    <xf numFmtId="0" fontId="5" fillId="8" borderId="30" xfId="0" applyFont="1" applyFill="1" applyBorder="1" applyAlignment="1" applyProtection="1">
      <alignment horizontal="center" vertical="center"/>
    </xf>
    <xf numFmtId="0" fontId="5" fillId="8" borderId="10" xfId="0" applyFont="1" applyFill="1" applyBorder="1" applyAlignment="1" applyProtection="1">
      <alignment vertical="center"/>
    </xf>
    <xf numFmtId="0" fontId="5" fillId="15" borderId="4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9" borderId="29" xfId="0" applyFont="1" applyFill="1" applyBorder="1" applyAlignment="1" applyProtection="1">
      <alignment horizontal="center" vertical="center" wrapText="1"/>
    </xf>
    <xf numFmtId="9" fontId="12" fillId="2" borderId="46" xfId="0" applyNumberFormat="1" applyFont="1" applyFill="1" applyBorder="1" applyAlignment="1" applyProtection="1">
      <alignment vertical="center" wrapText="1"/>
    </xf>
    <xf numFmtId="0" fontId="12" fillId="16" borderId="9" xfId="0" applyFont="1" applyFill="1" applyBorder="1" applyAlignment="1" applyProtection="1">
      <alignment horizontal="center" vertical="center" wrapText="1"/>
    </xf>
    <xf numFmtId="0" fontId="12" fillId="16" borderId="34" xfId="0" applyFont="1" applyFill="1" applyBorder="1" applyAlignment="1" applyProtection="1">
      <alignment horizontal="center" vertical="center" wrapText="1"/>
    </xf>
    <xf numFmtId="0" fontId="5" fillId="16" borderId="17" xfId="0" applyFont="1" applyFill="1" applyBorder="1" applyAlignment="1" applyProtection="1">
      <alignment vertical="center"/>
    </xf>
    <xf numFmtId="0" fontId="12" fillId="8" borderId="45" xfId="0" applyFont="1" applyFill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2" fillId="18" borderId="7" xfId="0" applyFont="1" applyFill="1" applyBorder="1" applyAlignment="1" applyProtection="1">
      <alignment horizontal="center" vertical="center" wrapText="1"/>
      <protection locked="0"/>
    </xf>
    <xf numFmtId="0" fontId="12" fillId="18" borderId="61" xfId="0" applyFont="1" applyFill="1" applyBorder="1" applyAlignment="1" applyProtection="1">
      <alignment horizontal="center" vertical="center" wrapText="1"/>
      <protection locked="0"/>
    </xf>
    <xf numFmtId="0" fontId="12" fillId="18" borderId="6" xfId="0" applyFont="1" applyFill="1" applyBorder="1" applyAlignment="1" applyProtection="1">
      <alignment horizontal="center" vertical="center" wrapText="1"/>
      <protection locked="0"/>
    </xf>
    <xf numFmtId="0" fontId="12" fillId="18" borderId="42" xfId="0" applyFont="1" applyFill="1" applyBorder="1" applyAlignment="1" applyProtection="1">
      <alignment horizontal="center" vertical="center" wrapText="1"/>
      <protection locked="0"/>
    </xf>
    <xf numFmtId="0" fontId="12" fillId="18" borderId="43" xfId="0" applyFont="1" applyFill="1" applyBorder="1" applyAlignment="1" applyProtection="1">
      <alignment horizontal="center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18" borderId="37" xfId="0" applyFont="1" applyFill="1" applyBorder="1" applyAlignment="1" applyProtection="1">
      <alignment horizontal="center" vertical="center" wrapText="1"/>
      <protection locked="0"/>
    </xf>
    <xf numFmtId="0" fontId="12" fillId="18" borderId="53" xfId="0" applyFont="1" applyFill="1" applyBorder="1" applyAlignment="1" applyProtection="1">
      <alignment horizontal="center" vertical="center" wrapText="1"/>
      <protection locked="0"/>
    </xf>
    <xf numFmtId="0" fontId="12" fillId="18" borderId="52" xfId="0" applyFont="1" applyFill="1" applyBorder="1" applyAlignment="1" applyProtection="1">
      <alignment horizontal="center" vertical="center" wrapText="1"/>
      <protection locked="0"/>
    </xf>
    <xf numFmtId="0" fontId="12" fillId="18" borderId="18" xfId="0" applyFont="1" applyFill="1" applyBorder="1" applyAlignment="1" applyProtection="1">
      <alignment horizontal="center" vertical="center" wrapText="1"/>
      <protection locked="0"/>
    </xf>
    <xf numFmtId="0" fontId="12" fillId="18" borderId="3" xfId="0" applyFont="1" applyFill="1" applyBorder="1" applyAlignment="1" applyProtection="1">
      <alignment horizontal="center" vertical="center" wrapText="1"/>
      <protection locked="0"/>
    </xf>
    <xf numFmtId="0" fontId="12" fillId="18" borderId="36" xfId="0" applyFont="1" applyFill="1" applyBorder="1" applyAlignment="1" applyProtection="1">
      <alignment horizontal="center" vertical="center" wrapText="1"/>
      <protection locked="0"/>
    </xf>
    <xf numFmtId="0" fontId="12" fillId="18" borderId="38" xfId="0" applyFont="1" applyFill="1" applyBorder="1" applyAlignment="1" applyProtection="1">
      <alignment horizontal="center" vertical="center" wrapText="1"/>
      <protection locked="0"/>
    </xf>
    <xf numFmtId="0" fontId="12" fillId="18" borderId="41" xfId="0" applyFont="1" applyFill="1" applyBorder="1" applyAlignment="1" applyProtection="1">
      <alignment horizontal="center" vertical="center" wrapText="1"/>
      <protection locked="0"/>
    </xf>
    <xf numFmtId="0" fontId="5" fillId="9" borderId="6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wrapText="1"/>
    </xf>
    <xf numFmtId="0" fontId="5" fillId="11" borderId="62" xfId="0" applyFont="1" applyFill="1" applyBorder="1" applyAlignment="1" applyProtection="1">
      <alignment horizontal="center" vertical="center" wrapText="1"/>
    </xf>
    <xf numFmtId="0" fontId="12" fillId="2" borderId="42" xfId="0" applyFont="1" applyFill="1" applyBorder="1" applyAlignment="1" applyProtection="1">
      <alignment horizontal="center" wrapText="1"/>
    </xf>
    <xf numFmtId="0" fontId="5" fillId="17" borderId="10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 wrapText="1"/>
    </xf>
    <xf numFmtId="1" fontId="5" fillId="2" borderId="5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Alignment="1"/>
    <xf numFmtId="0" fontId="5" fillId="11" borderId="64" xfId="0" applyFont="1" applyFill="1" applyBorder="1" applyAlignment="1" applyProtection="1">
      <alignment horizontal="center" vertical="center" wrapText="1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9" fontId="12" fillId="2" borderId="56" xfId="0" applyNumberFormat="1" applyFont="1" applyFill="1" applyBorder="1" applyAlignment="1" applyProtection="1">
      <alignment vertical="center" wrapText="1"/>
    </xf>
    <xf numFmtId="9" fontId="12" fillId="2" borderId="25" xfId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Alignment="1">
      <alignment vertical="center"/>
    </xf>
    <xf numFmtId="1" fontId="17" fillId="0" borderId="0" xfId="0" applyNumberFormat="1" applyFont="1" applyAlignment="1"/>
    <xf numFmtId="1" fontId="5" fillId="2" borderId="61" xfId="0" applyNumberFormat="1" applyFont="1" applyFill="1" applyBorder="1" applyAlignment="1" applyProtection="1">
      <alignment horizontal="center" vertical="center" wrapText="1"/>
    </xf>
    <xf numFmtId="1" fontId="12" fillId="2" borderId="69" xfId="0" applyNumberFormat="1" applyFont="1" applyFill="1" applyBorder="1" applyAlignment="1" applyProtection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1" fontId="5" fillId="2" borderId="42" xfId="0" applyNumberFormat="1" applyFont="1" applyFill="1" applyBorder="1" applyAlignment="1" applyProtection="1">
      <alignment horizontal="center" vertical="center" wrapText="1"/>
    </xf>
    <xf numFmtId="0" fontId="12" fillId="2" borderId="70" xfId="0" applyFont="1" applyFill="1" applyBorder="1" applyAlignment="1" applyProtection="1">
      <alignment horizontal="center" vertical="center" wrapText="1"/>
    </xf>
    <xf numFmtId="1" fontId="5" fillId="2" borderId="66" xfId="0" applyNumberFormat="1" applyFont="1" applyFill="1" applyBorder="1" applyAlignment="1" applyProtection="1">
      <alignment horizontal="center" vertical="center" wrapText="1"/>
    </xf>
    <xf numFmtId="164" fontId="12" fillId="2" borderId="56" xfId="0" applyNumberFormat="1" applyFont="1" applyFill="1" applyBorder="1" applyAlignment="1" applyProtection="1">
      <alignment horizontal="center" vertical="center" wrapText="1"/>
    </xf>
    <xf numFmtId="0" fontId="12" fillId="2" borderId="73" xfId="0" applyFont="1" applyFill="1" applyBorder="1" applyAlignment="1" applyProtection="1">
      <alignment horizontal="center" vertical="center" wrapText="1"/>
    </xf>
    <xf numFmtId="164" fontId="12" fillId="2" borderId="2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2" borderId="0" xfId="0" applyFont="1" applyFill="1" applyBorder="1" applyAlignment="1" applyProtection="1"/>
    <xf numFmtId="0" fontId="6" fillId="0" borderId="5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Protection="1"/>
    <xf numFmtId="0" fontId="5" fillId="0" borderId="27" xfId="0" applyFont="1" applyBorder="1" applyProtection="1"/>
    <xf numFmtId="0" fontId="11" fillId="0" borderId="0" xfId="0" applyFont="1" applyFill="1" applyBorder="1" applyAlignment="1" applyProtection="1">
      <alignment wrapText="1"/>
      <protection locked="0"/>
    </xf>
    <xf numFmtId="9" fontId="12" fillId="0" borderId="7" xfId="0" applyNumberFormat="1" applyFont="1" applyFill="1" applyBorder="1" applyAlignment="1" applyProtection="1">
      <alignment horizontal="center" vertical="center" wrapText="1"/>
    </xf>
    <xf numFmtId="9" fontId="12" fillId="0" borderId="50" xfId="0" applyNumberFormat="1" applyFont="1" applyFill="1" applyBorder="1" applyAlignment="1" applyProtection="1">
      <alignment horizontal="center" vertical="center" wrapText="1"/>
    </xf>
    <xf numFmtId="9" fontId="12" fillId="2" borderId="7" xfId="0" applyNumberFormat="1" applyFont="1" applyFill="1" applyBorder="1" applyAlignment="1" applyProtection="1">
      <alignment vertical="center" wrapText="1"/>
    </xf>
    <xf numFmtId="9" fontId="1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2" fontId="7" fillId="0" borderId="8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8" fillId="4" borderId="74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44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3" fillId="3" borderId="5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3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9" fontId="12" fillId="2" borderId="19" xfId="0" applyNumberFormat="1" applyFont="1" applyFill="1" applyBorder="1" applyAlignment="1" applyProtection="1">
      <alignment horizontal="center" vertical="center" wrapText="1"/>
    </xf>
    <xf numFmtId="9" fontId="12" fillId="2" borderId="44" xfId="0" applyNumberFormat="1" applyFont="1" applyFill="1" applyBorder="1" applyAlignment="1" applyProtection="1">
      <alignment horizontal="center" vertical="center" wrapText="1"/>
    </xf>
    <xf numFmtId="0" fontId="5" fillId="8" borderId="36" xfId="0" applyNumberFormat="1" applyFont="1" applyFill="1" applyBorder="1" applyAlignment="1" applyProtection="1">
      <alignment horizontal="center" vertical="center"/>
    </xf>
    <xf numFmtId="0" fontId="5" fillId="8" borderId="4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9" fontId="12" fillId="2" borderId="45" xfId="0" applyNumberFormat="1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9" fontId="12" fillId="2" borderId="46" xfId="0" applyNumberFormat="1" applyFont="1" applyFill="1" applyBorder="1" applyAlignment="1" applyProtection="1">
      <alignment horizontal="center" vertical="center" wrapText="1"/>
    </xf>
    <xf numFmtId="9" fontId="12" fillId="2" borderId="47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9" fontId="12" fillId="2" borderId="27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5" fillId="8" borderId="36" xfId="0" applyFont="1" applyFill="1" applyBorder="1" applyAlignment="1" applyProtection="1">
      <alignment horizontal="center" vertical="center"/>
    </xf>
    <xf numFmtId="0" fontId="5" fillId="8" borderId="5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left" vertical="center" wrapText="1"/>
    </xf>
    <xf numFmtId="9" fontId="12" fillId="2" borderId="12" xfId="0" applyNumberFormat="1" applyFont="1" applyFill="1" applyBorder="1" applyAlignment="1" applyProtection="1">
      <alignment horizontal="center" vertical="center" wrapText="1"/>
    </xf>
    <xf numFmtId="0" fontId="5" fillId="8" borderId="55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left" vertical="center" wrapText="1"/>
    </xf>
    <xf numFmtId="0" fontId="5" fillId="2" borderId="56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9" fontId="12" fillId="2" borderId="33" xfId="0" applyNumberFormat="1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12" fillId="12" borderId="9" xfId="0" applyFont="1" applyFill="1" applyBorder="1" applyAlignment="1" applyProtection="1">
      <alignment horizontal="center" vertical="center" wrapText="1"/>
    </xf>
    <xf numFmtId="0" fontId="12" fillId="12" borderId="17" xfId="0" applyFont="1" applyFill="1" applyBorder="1" applyAlignment="1" applyProtection="1">
      <alignment horizontal="center" vertical="center" wrapText="1"/>
    </xf>
    <xf numFmtId="0" fontId="12" fillId="12" borderId="59" xfId="0" applyFont="1" applyFill="1" applyBorder="1" applyAlignment="1" applyProtection="1">
      <alignment horizontal="center" vertical="center" wrapText="1"/>
    </xf>
    <xf numFmtId="0" fontId="12" fillId="12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58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top" wrapText="1"/>
    </xf>
    <xf numFmtId="0" fontId="12" fillId="0" borderId="17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 vertical="top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top" wrapText="1"/>
    </xf>
    <xf numFmtId="0" fontId="12" fillId="0" borderId="20" xfId="0" applyFont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58" xfId="0" applyFont="1" applyFill="1" applyBorder="1" applyAlignment="1" applyProtection="1">
      <alignment horizontal="center" vertical="center" wrapText="1"/>
    </xf>
    <xf numFmtId="0" fontId="12" fillId="13" borderId="17" xfId="0" applyFont="1" applyFill="1" applyBorder="1" applyAlignment="1" applyProtection="1">
      <alignment horizontal="left" vertical="center" wrapText="1"/>
    </xf>
    <xf numFmtId="0" fontId="15" fillId="2" borderId="20" xfId="0" applyFont="1" applyFill="1" applyBorder="1" applyAlignment="1" applyProtection="1">
      <alignment horizontal="left" vertical="center" wrapText="1"/>
    </xf>
    <xf numFmtId="9" fontId="12" fillId="0" borderId="46" xfId="0" applyNumberFormat="1" applyFont="1" applyFill="1" applyBorder="1" applyAlignment="1" applyProtection="1">
      <alignment horizontal="center" vertical="center" wrapText="1"/>
    </xf>
    <xf numFmtId="9" fontId="12" fillId="0" borderId="21" xfId="0" applyNumberFormat="1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left" vertical="center" wrapText="1"/>
    </xf>
    <xf numFmtId="0" fontId="15" fillId="2" borderId="38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9" fontId="12" fillId="0" borderId="45" xfId="0" applyNumberFormat="1" applyFont="1" applyFill="1" applyBorder="1" applyAlignment="1" applyProtection="1">
      <alignment horizontal="center" vertical="center" wrapText="1"/>
    </xf>
    <xf numFmtId="9" fontId="12" fillId="0" borderId="44" xfId="0" applyNumberFormat="1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2" fontId="5" fillId="8" borderId="51" xfId="0" applyNumberFormat="1" applyFont="1" applyFill="1" applyBorder="1" applyAlignment="1" applyProtection="1">
      <alignment horizontal="center" vertical="center"/>
    </xf>
    <xf numFmtId="2" fontId="5" fillId="8" borderId="36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0" fontId="5" fillId="2" borderId="37" xfId="0" applyFont="1" applyFill="1" applyBorder="1" applyAlignment="1" applyProtection="1">
      <alignment vertical="center" wrapText="1"/>
    </xf>
    <xf numFmtId="0" fontId="5" fillId="16" borderId="17" xfId="0" applyFont="1" applyFill="1" applyBorder="1" applyAlignment="1" applyProtection="1">
      <alignment horizontal="center" vertical="center"/>
    </xf>
    <xf numFmtId="0" fontId="12" fillId="8" borderId="9" xfId="0" applyFont="1" applyFill="1" applyBorder="1" applyAlignment="1" applyProtection="1">
      <alignment horizontal="center" vertical="center" wrapText="1"/>
    </xf>
    <xf numFmtId="0" fontId="12" fillId="8" borderId="17" xfId="0" applyFont="1" applyFill="1" applyBorder="1" applyAlignment="1" applyProtection="1">
      <alignment horizontal="center" vertical="center" wrapText="1"/>
    </xf>
    <xf numFmtId="0" fontId="12" fillId="8" borderId="59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12" fillId="13" borderId="17" xfId="0" applyFont="1" applyFill="1" applyBorder="1" applyAlignment="1" applyProtection="1">
      <alignment horizontal="center" vertical="center" wrapText="1"/>
    </xf>
    <xf numFmtId="9" fontId="12" fillId="0" borderId="27" xfId="0" applyNumberFormat="1" applyFont="1" applyFill="1" applyBorder="1" applyAlignment="1" applyProtection="1">
      <alignment horizontal="center" vertical="center" wrapText="1"/>
    </xf>
    <xf numFmtId="0" fontId="5" fillId="15" borderId="32" xfId="0" applyFont="1" applyFill="1" applyBorder="1" applyAlignment="1" applyProtection="1">
      <alignment horizontal="center" vertical="center" wrapText="1"/>
    </xf>
    <xf numFmtId="0" fontId="12" fillId="15" borderId="20" xfId="0" applyFont="1" applyFill="1" applyBorder="1" applyAlignment="1" applyProtection="1">
      <alignment horizontal="center" vertical="center" wrapText="1"/>
    </xf>
    <xf numFmtId="2" fontId="5" fillId="8" borderId="30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63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7" borderId="9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7" borderId="59" xfId="0" applyFont="1" applyFill="1" applyBorder="1" applyAlignment="1" applyProtection="1">
      <alignment horizontal="left" vertical="center" wrapText="1"/>
    </xf>
    <xf numFmtId="0" fontId="12" fillId="7" borderId="11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5" fillId="8" borderId="30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15" borderId="10" xfId="0" applyFont="1" applyFill="1" applyBorder="1" applyAlignment="1" applyProtection="1">
      <alignment horizontal="left" vertical="center" wrapText="1"/>
    </xf>
    <xf numFmtId="0" fontId="5" fillId="15" borderId="37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5" fillId="6" borderId="37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15" fillId="6" borderId="48" xfId="0" applyNumberFormat="1" applyFont="1" applyFill="1" applyBorder="1" applyAlignment="1" applyProtection="1">
      <alignment horizontal="left" vertical="center" wrapText="1"/>
      <protection locked="0"/>
    </xf>
    <xf numFmtId="0" fontId="15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0" xfId="0" applyNumberFormat="1" applyFont="1" applyFill="1" applyBorder="1" applyAlignment="1" applyProtection="1">
      <alignment vertical="center" wrapText="1"/>
      <protection locked="0"/>
    </xf>
    <xf numFmtId="0" fontId="5" fillId="6" borderId="37" xfId="0" applyNumberFormat="1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</xf>
    <xf numFmtId="0" fontId="5" fillId="6" borderId="10" xfId="0" applyFont="1" applyFill="1" applyBorder="1" applyAlignment="1" applyProtection="1">
      <alignment vertical="center" wrapText="1"/>
    </xf>
    <xf numFmtId="0" fontId="5" fillId="0" borderId="48" xfId="0" applyNumberFormat="1" applyFont="1" applyFill="1" applyBorder="1" applyAlignment="1" applyProtection="1">
      <alignment horizontal="left" vertical="center" wrapText="1"/>
    </xf>
    <xf numFmtId="0" fontId="5" fillId="0" borderId="38" xfId="0" applyNumberFormat="1" applyFont="1" applyFill="1" applyBorder="1" applyAlignment="1" applyProtection="1">
      <alignment horizontal="left" vertical="center" wrapText="1"/>
    </xf>
    <xf numFmtId="0" fontId="12" fillId="7" borderId="33" xfId="0" applyFont="1" applyFill="1" applyBorder="1" applyAlignment="1" applyProtection="1">
      <alignment horizontal="left" vertical="center" wrapText="1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12" fillId="13" borderId="8" xfId="0" applyFont="1" applyFill="1" applyBorder="1" applyAlignment="1" applyProtection="1">
      <alignment horizontal="center" vertical="center"/>
    </xf>
    <xf numFmtId="0" fontId="12" fillId="13" borderId="4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164" fontId="12" fillId="0" borderId="21" xfId="0" applyNumberFormat="1" applyFont="1" applyBorder="1" applyAlignment="1" applyProtection="1">
      <alignment horizontal="center" vertical="center" wrapText="1"/>
    </xf>
    <xf numFmtId="164" fontId="12" fillId="0" borderId="28" xfId="0" applyNumberFormat="1" applyFont="1" applyBorder="1" applyAlignment="1" applyProtection="1">
      <alignment horizontal="center" vertical="center" wrapText="1"/>
    </xf>
    <xf numFmtId="0" fontId="12" fillId="13" borderId="64" xfId="0" applyFont="1" applyFill="1" applyBorder="1" applyAlignment="1" applyProtection="1">
      <alignment horizontal="center" vertical="center"/>
    </xf>
    <xf numFmtId="0" fontId="12" fillId="13" borderId="66" xfId="0" applyFont="1" applyFill="1" applyBorder="1" applyAlignment="1" applyProtection="1">
      <alignment horizontal="center" vertical="center"/>
    </xf>
    <xf numFmtId="0" fontId="5" fillId="13" borderId="46" xfId="0" applyFont="1" applyFill="1" applyBorder="1" applyAlignment="1" applyProtection="1">
      <alignment horizontal="center" vertical="center" wrapText="1"/>
    </xf>
    <xf numFmtId="0" fontId="5" fillId="13" borderId="21" xfId="0" applyFont="1" applyFill="1" applyBorder="1" applyAlignment="1" applyProtection="1">
      <alignment horizontal="center" vertical="center" wrapText="1"/>
    </xf>
    <xf numFmtId="0" fontId="5" fillId="13" borderId="28" xfId="0" applyFont="1" applyFill="1" applyBorder="1" applyAlignment="1" applyProtection="1">
      <alignment horizontal="center" vertical="center" wrapText="1"/>
    </xf>
    <xf numFmtId="1" fontId="12" fillId="8" borderId="1" xfId="0" applyNumberFormat="1" applyFont="1" applyFill="1" applyBorder="1" applyAlignment="1" applyProtection="1">
      <alignment horizontal="center" vertical="center" wrapText="1"/>
    </xf>
    <xf numFmtId="1" fontId="12" fillId="8" borderId="67" xfId="0" applyNumberFormat="1" applyFont="1" applyFill="1" applyBorder="1" applyAlignment="1" applyProtection="1">
      <alignment horizontal="center" vertical="center" wrapText="1"/>
    </xf>
    <xf numFmtId="1" fontId="12" fillId="8" borderId="5" xfId="0" applyNumberFormat="1" applyFont="1" applyFill="1" applyBorder="1" applyAlignment="1" applyProtection="1">
      <alignment horizontal="center" vertical="center" wrapText="1"/>
    </xf>
    <xf numFmtId="1" fontId="12" fillId="8" borderId="30" xfId="0" applyNumberFormat="1" applyFont="1" applyFill="1" applyBorder="1" applyAlignment="1" applyProtection="1">
      <alignment horizontal="center" vertical="center" wrapText="1"/>
    </xf>
    <xf numFmtId="1" fontId="12" fillId="8" borderId="58" xfId="0" applyNumberFormat="1" applyFont="1" applyFill="1" applyBorder="1" applyAlignment="1" applyProtection="1">
      <alignment horizontal="center" vertical="center" wrapText="1"/>
    </xf>
    <xf numFmtId="1" fontId="12" fillId="8" borderId="71" xfId="0" applyNumberFormat="1" applyFont="1" applyFill="1" applyBorder="1" applyAlignment="1" applyProtection="1">
      <alignment horizontal="center" vertical="center" wrapText="1"/>
    </xf>
    <xf numFmtId="1" fontId="5" fillId="2" borderId="61" xfId="0" applyNumberFormat="1" applyFont="1" applyFill="1" applyBorder="1" applyAlignment="1" applyProtection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1" fontId="5" fillId="2" borderId="15" xfId="0" applyNumberFormat="1" applyFont="1" applyFill="1" applyBorder="1" applyAlignment="1" applyProtection="1">
      <alignment horizontal="center" vertical="center" wrapText="1"/>
    </xf>
    <xf numFmtId="1" fontId="12" fillId="8" borderId="68" xfId="0" applyNumberFormat="1" applyFont="1" applyFill="1" applyBorder="1" applyAlignment="1" applyProtection="1">
      <alignment horizontal="center" vertical="center" wrapText="1"/>
    </xf>
    <xf numFmtId="1" fontId="12" fillId="8" borderId="29" xfId="0" applyNumberFormat="1" applyFont="1" applyFill="1" applyBorder="1" applyAlignment="1" applyProtection="1">
      <alignment horizontal="center" vertical="center" wrapText="1"/>
    </xf>
    <xf numFmtId="1" fontId="12" fillId="8" borderId="72" xfId="0" applyNumberFormat="1" applyFont="1" applyFill="1" applyBorder="1" applyAlignment="1" applyProtection="1">
      <alignment horizontal="center" vertical="center" wrapText="1"/>
    </xf>
    <xf numFmtId="1" fontId="12" fillId="8" borderId="2" xfId="0" applyNumberFormat="1" applyFont="1" applyFill="1" applyBorder="1" applyAlignment="1" applyProtection="1">
      <alignment horizontal="center" vertical="center" wrapText="1"/>
    </xf>
    <xf numFmtId="1" fontId="12" fillId="8" borderId="0" xfId="0" applyNumberFormat="1" applyFont="1" applyFill="1" applyBorder="1" applyAlignment="1" applyProtection="1">
      <alignment horizontal="center" vertical="center" wrapText="1"/>
    </xf>
    <xf numFmtId="1" fontId="12" fillId="8" borderId="59" xfId="0" applyNumberFormat="1" applyFont="1" applyFill="1" applyBorder="1" applyAlignment="1" applyProtection="1">
      <alignment horizontal="center" vertical="center" wrapText="1"/>
    </xf>
    <xf numFmtId="1" fontId="5" fillId="2" borderId="42" xfId="0" applyNumberFormat="1" applyFont="1" applyFill="1" applyBorder="1" applyAlignment="1" applyProtection="1">
      <alignment horizontal="center" vertical="center" wrapText="1"/>
    </xf>
    <xf numFmtId="1" fontId="5" fillId="2" borderId="66" xfId="0" applyNumberFormat="1" applyFont="1" applyFill="1" applyBorder="1" applyAlignment="1" applyProtection="1">
      <alignment horizontal="center" vertical="center" wrapText="1"/>
    </xf>
    <xf numFmtId="164" fontId="12" fillId="2" borderId="56" xfId="0" applyNumberFormat="1" applyFont="1" applyFill="1" applyBorder="1" applyAlignment="1" applyProtection="1">
      <alignment horizontal="center" vertical="center" wrapText="1"/>
    </xf>
    <xf numFmtId="164" fontId="12" fillId="2" borderId="2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12" fillId="13" borderId="23" xfId="0" applyFont="1" applyFill="1" applyBorder="1" applyAlignment="1" applyProtection="1">
      <alignment horizontal="center" vertical="center"/>
    </xf>
    <xf numFmtId="0" fontId="12" fillId="13" borderId="24" xfId="0" applyFont="1" applyFill="1" applyBorder="1" applyAlignment="1" applyProtection="1">
      <alignment horizontal="center" vertical="center"/>
    </xf>
    <xf numFmtId="164" fontId="12" fillId="2" borderId="23" xfId="0" applyNumberFormat="1" applyFont="1" applyFill="1" applyBorder="1" applyAlignment="1" applyProtection="1">
      <alignment horizontal="center" vertical="center" wrapText="1"/>
    </xf>
    <xf numFmtId="1" fontId="5" fillId="2" borderId="64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2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38"/>
  <sheetViews>
    <sheetView tabSelected="1" topLeftCell="M1" zoomScale="71" zoomScaleNormal="71" zoomScalePageLayoutView="71" workbookViewId="0">
      <selection activeCell="BB4" sqref="BB4"/>
    </sheetView>
  </sheetViews>
  <sheetFormatPr baseColWidth="10" defaultColWidth="9.1640625" defaultRowHeight="13"/>
  <cols>
    <col min="1" max="1" width="23.5" style="9" customWidth="1"/>
    <col min="2" max="4" width="20.5" style="9" customWidth="1"/>
    <col min="5" max="5" width="6.6640625" style="9" customWidth="1"/>
    <col min="6" max="6" width="30.83203125" style="9" customWidth="1"/>
    <col min="7" max="7" width="16.1640625" style="9" customWidth="1"/>
    <col min="8" max="8" width="29.1640625" style="9" customWidth="1"/>
    <col min="9" max="9" width="29.33203125" style="9" customWidth="1"/>
    <col min="10" max="10" width="6.6640625" style="10" customWidth="1"/>
    <col min="11" max="11" width="5.6640625" style="11" customWidth="1"/>
    <col min="12" max="13" width="6.6640625" style="11" customWidth="1"/>
    <col min="14" max="15" width="5.83203125" style="11" customWidth="1"/>
    <col min="16" max="17" width="6.6640625" style="11" customWidth="1"/>
    <col min="18" max="19" width="5.83203125" style="11" customWidth="1"/>
    <col min="20" max="20" width="6.6640625" style="11" customWidth="1"/>
    <col min="21" max="21" width="5.83203125" style="11" customWidth="1"/>
    <col min="22" max="27" width="6.5" style="11" customWidth="1"/>
    <col min="28" max="28" width="5.83203125" style="11" customWidth="1"/>
    <col min="29" max="29" width="5.6640625" style="11" customWidth="1"/>
    <col min="30" max="30" width="6" style="11" customWidth="1"/>
    <col min="31" max="31" width="5.83203125" style="11" customWidth="1"/>
    <col min="32" max="32" width="5.5" style="11" customWidth="1"/>
    <col min="33" max="33" width="5.6640625" style="11" customWidth="1"/>
    <col min="34" max="34" width="5.5" style="11" customWidth="1"/>
    <col min="35" max="35" width="5.83203125" style="11" customWidth="1"/>
    <col min="36" max="36" width="6.33203125" style="11" customWidth="1"/>
    <col min="37" max="37" width="5.5" style="11" customWidth="1"/>
    <col min="38" max="38" width="5.6640625" style="11" customWidth="1"/>
    <col min="39" max="39" width="6.83203125" style="11" customWidth="1"/>
    <col min="40" max="40" width="5.83203125" style="11" customWidth="1"/>
    <col min="41" max="42" width="5.6640625" style="11" customWidth="1"/>
    <col min="43" max="43" width="5.83203125" style="11" customWidth="1"/>
    <col min="44" max="45" width="5.5" style="11" customWidth="1"/>
    <col min="46" max="46" width="5.6640625" style="11" customWidth="1"/>
    <col min="47" max="49" width="5.5" style="11" customWidth="1"/>
    <col min="50" max="51" width="5.83203125" style="11" customWidth="1"/>
    <col min="52" max="52" width="5.6640625" style="11" customWidth="1"/>
    <col min="53" max="53" width="5.5" style="11" customWidth="1"/>
    <col min="54" max="55" width="5.83203125" style="11" customWidth="1"/>
    <col min="56" max="57" width="5.5" style="11" customWidth="1"/>
    <col min="58" max="58" width="5.83203125" style="11" customWidth="1"/>
    <col min="59" max="59" width="25.33203125" style="9" customWidth="1"/>
    <col min="60" max="60" width="14.5" style="9" customWidth="1"/>
    <col min="61" max="61" width="12.6640625" style="1" customWidth="1"/>
    <col min="62" max="62" width="9.1640625" style="2"/>
    <col min="63" max="16384" width="9.1640625" style="3"/>
  </cols>
  <sheetData>
    <row r="1" spans="1:62" ht="21.75" customHeight="1">
      <c r="A1" s="191"/>
      <c r="B1" s="192"/>
      <c r="C1" s="192"/>
      <c r="D1" s="192"/>
      <c r="E1" s="192"/>
      <c r="F1" s="192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7" t="s">
        <v>286</v>
      </c>
      <c r="BC1" s="197"/>
      <c r="BD1" s="197"/>
      <c r="BE1" s="197"/>
      <c r="BF1" s="197"/>
      <c r="BG1" s="197"/>
      <c r="BH1" s="198"/>
    </row>
    <row r="2" spans="1:62" ht="21.75" customHeight="1">
      <c r="A2" s="193"/>
      <c r="B2" s="194"/>
      <c r="C2" s="194"/>
      <c r="D2" s="194"/>
      <c r="E2" s="194"/>
      <c r="F2" s="194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9" t="s">
        <v>0</v>
      </c>
      <c r="BC2" s="199"/>
      <c r="BD2" s="199"/>
      <c r="BE2" s="199"/>
      <c r="BF2" s="199"/>
      <c r="BG2" s="199"/>
      <c r="BH2" s="200"/>
    </row>
    <row r="3" spans="1:62" ht="29.25" customHeight="1">
      <c r="A3" s="193"/>
      <c r="B3" s="194"/>
      <c r="C3" s="194"/>
      <c r="D3" s="194"/>
      <c r="E3" s="194"/>
      <c r="F3" s="194"/>
      <c r="G3" s="196" t="s">
        <v>1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427">
        <v>42898</v>
      </c>
      <c r="BC3" s="199"/>
      <c r="BD3" s="199"/>
      <c r="BE3" s="199"/>
      <c r="BF3" s="199"/>
      <c r="BG3" s="199"/>
      <c r="BH3" s="200"/>
    </row>
    <row r="4" spans="1:62" s="4" customFormat="1" ht="43.5" customHeight="1" thickBot="1">
      <c r="A4" s="177"/>
      <c r="B4" s="5"/>
      <c r="C4" s="5"/>
      <c r="D4" s="5"/>
      <c r="E4" s="6"/>
      <c r="F4" s="6"/>
      <c r="G4" s="7"/>
      <c r="H4" s="6"/>
      <c r="I4" s="7"/>
      <c r="J4" s="188"/>
      <c r="K4" s="188"/>
      <c r="L4" s="188"/>
      <c r="M4" s="188"/>
      <c r="N4" s="188"/>
      <c r="O4" s="188"/>
      <c r="P4" s="188"/>
      <c r="Q4" s="6"/>
      <c r="R4" s="6"/>
      <c r="S4" s="189"/>
      <c r="T4" s="189"/>
      <c r="U4" s="189"/>
      <c r="V4" s="189"/>
      <c r="W4" s="189"/>
      <c r="X4" s="189"/>
      <c r="Y4" s="189" t="s">
        <v>2</v>
      </c>
      <c r="Z4" s="189"/>
      <c r="AA4" s="189"/>
      <c r="AB4" s="189"/>
      <c r="AC4" s="189"/>
      <c r="AD4" s="189"/>
      <c r="AE4" s="189"/>
      <c r="AF4" s="189"/>
      <c r="AG4" s="189"/>
      <c r="AH4" s="189"/>
      <c r="AI4" s="190"/>
      <c r="AJ4" s="190"/>
      <c r="AK4" s="190"/>
      <c r="AL4" s="190"/>
      <c r="AM4" s="8"/>
      <c r="AN4" s="8"/>
      <c r="AO4" s="8"/>
      <c r="AP4" s="178"/>
      <c r="AQ4" s="17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179"/>
    </row>
    <row r="5" spans="1:62" s="4" customFormat="1" ht="26.25" customHeight="1">
      <c r="A5" s="417" t="s">
        <v>285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79"/>
    </row>
    <row r="6" spans="1:62" ht="25.5" customHeight="1" thickBot="1">
      <c r="A6" s="420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2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1"/>
      <c r="BH6" s="182"/>
    </row>
    <row r="7" spans="1:62" s="14" customFormat="1" ht="23.25" customHeight="1" thickBot="1">
      <c r="A7" s="206" t="s">
        <v>3</v>
      </c>
      <c r="B7" s="209" t="s">
        <v>4</v>
      </c>
      <c r="C7" s="209" t="s">
        <v>5</v>
      </c>
      <c r="D7" s="209" t="s">
        <v>6</v>
      </c>
      <c r="E7" s="210" t="s">
        <v>7</v>
      </c>
      <c r="F7" s="212" t="s">
        <v>8</v>
      </c>
      <c r="G7" s="213" t="s">
        <v>9</v>
      </c>
      <c r="H7" s="213"/>
      <c r="I7" s="213"/>
      <c r="J7" s="213"/>
      <c r="K7" s="201" t="s">
        <v>10</v>
      </c>
      <c r="L7" s="202"/>
      <c r="M7" s="202"/>
      <c r="N7" s="203"/>
      <c r="O7" s="201" t="s">
        <v>11</v>
      </c>
      <c r="P7" s="202"/>
      <c r="Q7" s="202"/>
      <c r="R7" s="203"/>
      <c r="S7" s="201" t="s">
        <v>12</v>
      </c>
      <c r="T7" s="202"/>
      <c r="U7" s="202"/>
      <c r="V7" s="202"/>
      <c r="W7" s="201" t="s">
        <v>13</v>
      </c>
      <c r="X7" s="202"/>
      <c r="Y7" s="202"/>
      <c r="Z7" s="203"/>
      <c r="AA7" s="204" t="s">
        <v>14</v>
      </c>
      <c r="AB7" s="205"/>
      <c r="AC7" s="205"/>
      <c r="AD7" s="205"/>
      <c r="AE7" s="230" t="s">
        <v>15</v>
      </c>
      <c r="AF7" s="222"/>
      <c r="AG7" s="222"/>
      <c r="AH7" s="223"/>
      <c r="AI7" s="230" t="s">
        <v>16</v>
      </c>
      <c r="AJ7" s="222"/>
      <c r="AK7" s="222"/>
      <c r="AL7" s="223"/>
      <c r="AM7" s="231" t="s">
        <v>17</v>
      </c>
      <c r="AN7" s="232"/>
      <c r="AO7" s="232"/>
      <c r="AP7" s="232"/>
      <c r="AQ7" s="230" t="s">
        <v>18</v>
      </c>
      <c r="AR7" s="222"/>
      <c r="AS7" s="222"/>
      <c r="AT7" s="223"/>
      <c r="AU7" s="222" t="s">
        <v>19</v>
      </c>
      <c r="AV7" s="222"/>
      <c r="AW7" s="222"/>
      <c r="AX7" s="222"/>
      <c r="AY7" s="233" t="s">
        <v>20</v>
      </c>
      <c r="AZ7" s="234"/>
      <c r="BA7" s="234"/>
      <c r="BB7" s="234"/>
      <c r="BC7" s="222" t="s">
        <v>21</v>
      </c>
      <c r="BD7" s="222"/>
      <c r="BE7" s="222"/>
      <c r="BF7" s="223"/>
      <c r="BG7" s="224" t="s">
        <v>22</v>
      </c>
      <c r="BH7" s="227" t="s">
        <v>23</v>
      </c>
      <c r="BI7" s="12"/>
      <c r="BJ7" s="13"/>
    </row>
    <row r="8" spans="1:62" s="14" customFormat="1" ht="28.5" customHeight="1" thickBot="1">
      <c r="A8" s="207"/>
      <c r="B8" s="209"/>
      <c r="C8" s="209"/>
      <c r="D8" s="209"/>
      <c r="E8" s="211"/>
      <c r="F8" s="212"/>
      <c r="G8" s="235"/>
      <c r="H8" s="235"/>
      <c r="I8" s="235"/>
      <c r="J8" s="235"/>
      <c r="K8" s="216" t="s">
        <v>24</v>
      </c>
      <c r="L8" s="217"/>
      <c r="M8" s="217"/>
      <c r="N8" s="218"/>
      <c r="O8" s="216" t="s">
        <v>24</v>
      </c>
      <c r="P8" s="217"/>
      <c r="Q8" s="217"/>
      <c r="R8" s="218"/>
      <c r="S8" s="216" t="s">
        <v>24</v>
      </c>
      <c r="T8" s="217"/>
      <c r="U8" s="217"/>
      <c r="V8" s="217"/>
      <c r="W8" s="216" t="s">
        <v>24</v>
      </c>
      <c r="X8" s="217"/>
      <c r="Y8" s="217"/>
      <c r="Z8" s="218"/>
      <c r="AA8" s="214" t="s">
        <v>24</v>
      </c>
      <c r="AB8" s="215"/>
      <c r="AC8" s="215"/>
      <c r="AD8" s="215"/>
      <c r="AE8" s="216" t="s">
        <v>24</v>
      </c>
      <c r="AF8" s="217"/>
      <c r="AG8" s="217"/>
      <c r="AH8" s="218"/>
      <c r="AI8" s="216" t="s">
        <v>24</v>
      </c>
      <c r="AJ8" s="217"/>
      <c r="AK8" s="217"/>
      <c r="AL8" s="218"/>
      <c r="AM8" s="214" t="s">
        <v>24</v>
      </c>
      <c r="AN8" s="215"/>
      <c r="AO8" s="215"/>
      <c r="AP8" s="215"/>
      <c r="AQ8" s="216" t="s">
        <v>24</v>
      </c>
      <c r="AR8" s="217"/>
      <c r="AS8" s="217"/>
      <c r="AT8" s="218"/>
      <c r="AU8" s="217" t="s">
        <v>24</v>
      </c>
      <c r="AV8" s="217"/>
      <c r="AW8" s="217"/>
      <c r="AX8" s="217"/>
      <c r="AY8" s="219" t="s">
        <v>24</v>
      </c>
      <c r="AZ8" s="220"/>
      <c r="BA8" s="220"/>
      <c r="BB8" s="220"/>
      <c r="BC8" s="217" t="s">
        <v>24</v>
      </c>
      <c r="BD8" s="217"/>
      <c r="BE8" s="217"/>
      <c r="BF8" s="218"/>
      <c r="BG8" s="225"/>
      <c r="BH8" s="228"/>
      <c r="BI8" s="12"/>
      <c r="BJ8" s="13"/>
    </row>
    <row r="9" spans="1:62" s="13" customFormat="1" ht="17.25" customHeight="1" thickBot="1">
      <c r="A9" s="208"/>
      <c r="B9" s="209"/>
      <c r="C9" s="209"/>
      <c r="D9" s="209"/>
      <c r="E9" s="211"/>
      <c r="F9" s="213"/>
      <c r="G9" s="15" t="s">
        <v>25</v>
      </c>
      <c r="H9" s="15" t="s">
        <v>26</v>
      </c>
      <c r="I9" s="15" t="s">
        <v>27</v>
      </c>
      <c r="J9" s="16"/>
      <c r="K9" s="17">
        <v>1</v>
      </c>
      <c r="L9" s="18">
        <v>2</v>
      </c>
      <c r="M9" s="18">
        <v>3</v>
      </c>
      <c r="N9" s="19">
        <v>4</v>
      </c>
      <c r="O9" s="17">
        <v>1</v>
      </c>
      <c r="P9" s="18">
        <v>2</v>
      </c>
      <c r="Q9" s="18">
        <v>3</v>
      </c>
      <c r="R9" s="19">
        <v>4</v>
      </c>
      <c r="S9" s="17">
        <v>1</v>
      </c>
      <c r="T9" s="18">
        <v>2</v>
      </c>
      <c r="U9" s="18">
        <v>3</v>
      </c>
      <c r="V9" s="18">
        <v>4</v>
      </c>
      <c r="W9" s="17">
        <v>1</v>
      </c>
      <c r="X9" s="18">
        <v>2</v>
      </c>
      <c r="Y9" s="18">
        <v>3</v>
      </c>
      <c r="Z9" s="19">
        <v>4</v>
      </c>
      <c r="AA9" s="17">
        <v>1</v>
      </c>
      <c r="AB9" s="18">
        <v>2</v>
      </c>
      <c r="AC9" s="18">
        <v>3</v>
      </c>
      <c r="AD9" s="19">
        <v>4</v>
      </c>
      <c r="AE9" s="18">
        <v>1</v>
      </c>
      <c r="AF9" s="18">
        <v>2</v>
      </c>
      <c r="AG9" s="18">
        <v>3</v>
      </c>
      <c r="AH9" s="19">
        <v>4</v>
      </c>
      <c r="AI9" s="17">
        <v>1</v>
      </c>
      <c r="AJ9" s="18">
        <v>2</v>
      </c>
      <c r="AK9" s="18">
        <v>3</v>
      </c>
      <c r="AL9" s="19">
        <v>4</v>
      </c>
      <c r="AM9" s="17">
        <v>1</v>
      </c>
      <c r="AN9" s="18">
        <v>2</v>
      </c>
      <c r="AO9" s="20">
        <v>3</v>
      </c>
      <c r="AP9" s="18">
        <v>4</v>
      </c>
      <c r="AQ9" s="21">
        <v>1</v>
      </c>
      <c r="AR9" s="18">
        <v>2</v>
      </c>
      <c r="AS9" s="18">
        <v>3</v>
      </c>
      <c r="AT9" s="19">
        <v>4</v>
      </c>
      <c r="AU9" s="22">
        <v>1</v>
      </c>
      <c r="AV9" s="18">
        <v>2</v>
      </c>
      <c r="AW9" s="18">
        <v>3</v>
      </c>
      <c r="AX9" s="22">
        <v>4</v>
      </c>
      <c r="AY9" s="23">
        <v>1</v>
      </c>
      <c r="AZ9" s="24">
        <v>2</v>
      </c>
      <c r="BA9" s="24">
        <v>3</v>
      </c>
      <c r="BB9" s="24">
        <v>4</v>
      </c>
      <c r="BC9" s="21">
        <v>1</v>
      </c>
      <c r="BD9" s="18">
        <v>2</v>
      </c>
      <c r="BE9" s="18">
        <v>3</v>
      </c>
      <c r="BF9" s="22">
        <v>4</v>
      </c>
      <c r="BG9" s="226"/>
      <c r="BH9" s="229"/>
      <c r="BI9" s="25"/>
    </row>
    <row r="10" spans="1:62" s="13" customFormat="1" ht="25.5" customHeight="1" thickBot="1">
      <c r="A10" s="26"/>
      <c r="B10" s="27"/>
      <c r="C10" s="27"/>
      <c r="D10" s="28"/>
      <c r="E10" s="221" t="s">
        <v>28</v>
      </c>
      <c r="F10" s="221" t="s">
        <v>28</v>
      </c>
      <c r="G10" s="221"/>
      <c r="H10" s="22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30"/>
      <c r="BI10" s="25"/>
    </row>
    <row r="11" spans="1:62" s="14" customFormat="1" ht="26" customHeight="1">
      <c r="A11" s="289" t="s">
        <v>29</v>
      </c>
      <c r="B11" s="238" t="s">
        <v>30</v>
      </c>
      <c r="C11" s="256" t="s">
        <v>31</v>
      </c>
      <c r="D11" s="256" t="s">
        <v>32</v>
      </c>
      <c r="E11" s="242" t="s">
        <v>33</v>
      </c>
      <c r="F11" s="248" t="s">
        <v>34</v>
      </c>
      <c r="G11" s="236" t="s">
        <v>35</v>
      </c>
      <c r="H11" s="238" t="s">
        <v>36</v>
      </c>
      <c r="I11" s="238"/>
      <c r="J11" s="31" t="s">
        <v>37</v>
      </c>
      <c r="K11" s="32"/>
      <c r="L11" s="183"/>
      <c r="M11" s="33"/>
      <c r="N11" s="34"/>
      <c r="O11" s="35"/>
      <c r="P11" s="35"/>
      <c r="Q11" s="36"/>
      <c r="R11" s="37"/>
      <c r="S11" s="35"/>
      <c r="T11" s="36"/>
      <c r="U11" s="36"/>
      <c r="V11" s="36"/>
      <c r="W11" s="35"/>
      <c r="X11" s="36"/>
      <c r="Y11" s="36"/>
      <c r="Z11" s="37"/>
      <c r="AA11" s="35"/>
      <c r="AB11" s="36">
        <v>1</v>
      </c>
      <c r="AC11" s="36"/>
      <c r="AD11" s="36"/>
      <c r="AE11" s="38"/>
      <c r="AF11" s="36">
        <v>1</v>
      </c>
      <c r="AG11" s="36"/>
      <c r="AH11" s="37"/>
      <c r="AI11" s="35"/>
      <c r="AJ11" s="35">
        <v>1</v>
      </c>
      <c r="AK11" s="35"/>
      <c r="AL11" s="35"/>
      <c r="AM11" s="35"/>
      <c r="AN11" s="35">
        <v>1</v>
      </c>
      <c r="AO11" s="35"/>
      <c r="AP11" s="35"/>
      <c r="AQ11" s="35"/>
      <c r="AR11" s="35">
        <v>1</v>
      </c>
      <c r="AS11" s="35"/>
      <c r="AT11" s="35"/>
      <c r="AU11" s="35"/>
      <c r="AV11" s="35">
        <v>1</v>
      </c>
      <c r="AW11" s="35"/>
      <c r="AX11" s="35"/>
      <c r="AY11" s="35"/>
      <c r="AZ11" s="35">
        <v>1</v>
      </c>
      <c r="BA11" s="35"/>
      <c r="BB11" s="35"/>
      <c r="BC11" s="35">
        <v>1</v>
      </c>
      <c r="BD11" s="35"/>
      <c r="BE11" s="35"/>
      <c r="BF11" s="35"/>
      <c r="BG11" s="39">
        <f t="shared" ref="BG11:BG30" si="0">SUM(K11:BF11)</f>
        <v>8</v>
      </c>
      <c r="BH11" s="240">
        <f t="shared" ref="BH11:BH27" si="1">IFERROR((BG12/BG11),"")</f>
        <v>0</v>
      </c>
      <c r="BI11" s="12"/>
      <c r="BJ11" s="13"/>
    </row>
    <row r="12" spans="1:62" s="14" customFormat="1" ht="26" customHeight="1">
      <c r="A12" s="289"/>
      <c r="B12" s="238"/>
      <c r="C12" s="252"/>
      <c r="D12" s="252"/>
      <c r="E12" s="243"/>
      <c r="F12" s="244"/>
      <c r="G12" s="237"/>
      <c r="H12" s="239"/>
      <c r="I12" s="239"/>
      <c r="J12" s="40" t="s">
        <v>38</v>
      </c>
      <c r="K12" s="41"/>
      <c r="L12" s="42"/>
      <c r="M12" s="43"/>
      <c r="N12" s="44"/>
      <c r="O12" s="41"/>
      <c r="P12" s="43"/>
      <c r="Q12" s="43"/>
      <c r="R12" s="44"/>
      <c r="S12" s="41"/>
      <c r="T12" s="43"/>
      <c r="U12" s="43"/>
      <c r="V12" s="43"/>
      <c r="W12" s="41"/>
      <c r="X12" s="43"/>
      <c r="Y12" s="43"/>
      <c r="Z12" s="44"/>
      <c r="AA12" s="41"/>
      <c r="AB12" s="43"/>
      <c r="AC12" s="43"/>
      <c r="AD12" s="43"/>
      <c r="AE12" s="45"/>
      <c r="AF12" s="43"/>
      <c r="AG12" s="43"/>
      <c r="AH12" s="44"/>
      <c r="AI12" s="41"/>
      <c r="AJ12" s="43"/>
      <c r="AK12" s="43"/>
      <c r="AL12" s="44"/>
      <c r="AM12" s="41"/>
      <c r="AN12" s="43"/>
      <c r="AO12" s="43"/>
      <c r="AP12" s="43"/>
      <c r="AQ12" s="45"/>
      <c r="AR12" s="43"/>
      <c r="AS12" s="43"/>
      <c r="AT12" s="46"/>
      <c r="AU12" s="41"/>
      <c r="AV12" s="43"/>
      <c r="AW12" s="43"/>
      <c r="AX12" s="46"/>
      <c r="AY12" s="41"/>
      <c r="AZ12" s="43"/>
      <c r="BA12" s="43"/>
      <c r="BB12" s="43"/>
      <c r="BC12" s="45"/>
      <c r="BD12" s="43"/>
      <c r="BE12" s="43"/>
      <c r="BF12" s="44"/>
      <c r="BG12" s="39">
        <f t="shared" si="0"/>
        <v>0</v>
      </c>
      <c r="BH12" s="241"/>
      <c r="BI12" s="12"/>
      <c r="BJ12" s="13"/>
    </row>
    <row r="13" spans="1:62" s="14" customFormat="1" ht="26" customHeight="1">
      <c r="A13" s="289"/>
      <c r="B13" s="238"/>
      <c r="C13" s="252"/>
      <c r="D13" s="252"/>
      <c r="E13" s="242" t="s">
        <v>39</v>
      </c>
      <c r="F13" s="244" t="s">
        <v>40</v>
      </c>
      <c r="G13" s="236" t="s">
        <v>35</v>
      </c>
      <c r="H13" s="238" t="s">
        <v>36</v>
      </c>
      <c r="I13" s="245"/>
      <c r="J13" s="47" t="s">
        <v>37</v>
      </c>
      <c r="K13" s="41"/>
      <c r="L13" s="43"/>
      <c r="M13" s="43"/>
      <c r="N13" s="44"/>
      <c r="O13" s="48"/>
      <c r="P13" s="49"/>
      <c r="Q13" s="49"/>
      <c r="R13" s="50"/>
      <c r="S13" s="48"/>
      <c r="T13" s="49"/>
      <c r="U13" s="49"/>
      <c r="V13" s="49"/>
      <c r="W13" s="48"/>
      <c r="X13" s="49"/>
      <c r="Y13" s="49"/>
      <c r="Z13" s="50"/>
      <c r="AA13" s="41"/>
      <c r="AB13" s="43"/>
      <c r="AC13" s="43"/>
      <c r="AD13" s="43"/>
      <c r="AE13" s="50"/>
      <c r="AF13" s="50"/>
      <c r="AG13" s="48"/>
      <c r="AH13" s="49"/>
      <c r="AI13" s="49"/>
      <c r="AJ13" s="50"/>
      <c r="AK13" s="43"/>
      <c r="AL13" s="44"/>
      <c r="AM13" s="41"/>
      <c r="AN13" s="43"/>
      <c r="AO13" s="43"/>
      <c r="AP13" s="43"/>
      <c r="AQ13" s="50"/>
      <c r="AR13" s="50"/>
      <c r="AS13" s="43"/>
      <c r="AT13" s="46"/>
      <c r="AU13" s="41"/>
      <c r="AV13" s="43"/>
      <c r="AW13" s="43"/>
      <c r="AX13" s="46"/>
      <c r="AY13" s="41"/>
      <c r="AZ13" s="43"/>
      <c r="BA13" s="43"/>
      <c r="BB13" s="43"/>
      <c r="BC13" s="45"/>
      <c r="BD13" s="43"/>
      <c r="BE13" s="43"/>
      <c r="BF13" s="44"/>
      <c r="BG13" s="39">
        <f t="shared" si="0"/>
        <v>0</v>
      </c>
      <c r="BH13" s="247" t="str">
        <f t="shared" si="1"/>
        <v/>
      </c>
      <c r="BI13" s="12"/>
      <c r="BJ13" s="13"/>
    </row>
    <row r="14" spans="1:62" s="14" customFormat="1" ht="26" customHeight="1">
      <c r="A14" s="289"/>
      <c r="B14" s="238"/>
      <c r="C14" s="252"/>
      <c r="D14" s="252"/>
      <c r="E14" s="243"/>
      <c r="F14" s="244"/>
      <c r="G14" s="237"/>
      <c r="H14" s="239"/>
      <c r="I14" s="246"/>
      <c r="J14" s="40" t="s">
        <v>38</v>
      </c>
      <c r="K14" s="41"/>
      <c r="L14" s="43"/>
      <c r="M14" s="43"/>
      <c r="N14" s="44"/>
      <c r="O14" s="41"/>
      <c r="P14" s="43"/>
      <c r="Q14" s="43"/>
      <c r="R14" s="44"/>
      <c r="S14" s="41"/>
      <c r="T14" s="43"/>
      <c r="U14" s="43"/>
      <c r="V14" s="43"/>
      <c r="W14" s="41"/>
      <c r="X14" s="43"/>
      <c r="Y14" s="43"/>
      <c r="Z14" s="44"/>
      <c r="AA14" s="41"/>
      <c r="AB14" s="43"/>
      <c r="AC14" s="43"/>
      <c r="AD14" s="43"/>
      <c r="AE14" s="45"/>
      <c r="AF14" s="43"/>
      <c r="AG14" s="43"/>
      <c r="AH14" s="44"/>
      <c r="AI14" s="41"/>
      <c r="AJ14" s="43"/>
      <c r="AK14" s="43"/>
      <c r="AL14" s="44"/>
      <c r="AM14" s="41"/>
      <c r="AN14" s="43"/>
      <c r="AO14" s="43"/>
      <c r="AP14" s="43"/>
      <c r="AQ14" s="45"/>
      <c r="AR14" s="43"/>
      <c r="AS14" s="43"/>
      <c r="AT14" s="46"/>
      <c r="AU14" s="41"/>
      <c r="AV14" s="43"/>
      <c r="AW14" s="43"/>
      <c r="AX14" s="46"/>
      <c r="AY14" s="41"/>
      <c r="AZ14" s="43"/>
      <c r="BA14" s="43"/>
      <c r="BB14" s="43"/>
      <c r="BC14" s="45"/>
      <c r="BD14" s="43"/>
      <c r="BE14" s="43"/>
      <c r="BF14" s="44"/>
      <c r="BG14" s="39">
        <f t="shared" si="0"/>
        <v>0</v>
      </c>
      <c r="BH14" s="241"/>
      <c r="BI14" s="12"/>
      <c r="BJ14" s="13"/>
    </row>
    <row r="15" spans="1:62" s="14" customFormat="1" ht="26" customHeight="1">
      <c r="A15" s="289"/>
      <c r="B15" s="238"/>
      <c r="C15" s="252"/>
      <c r="D15" s="252"/>
      <c r="E15" s="242" t="s">
        <v>41</v>
      </c>
      <c r="F15" s="244" t="s">
        <v>42</v>
      </c>
      <c r="G15" s="236" t="s">
        <v>35</v>
      </c>
      <c r="H15" s="238" t="s">
        <v>36</v>
      </c>
      <c r="I15" s="249"/>
      <c r="J15" s="47" t="s">
        <v>37</v>
      </c>
      <c r="K15" s="41"/>
      <c r="L15" s="43"/>
      <c r="M15" s="49"/>
      <c r="N15" s="44"/>
      <c r="O15" s="41"/>
      <c r="P15" s="43"/>
      <c r="Q15" s="43"/>
      <c r="R15" s="44"/>
      <c r="S15" s="41"/>
      <c r="T15" s="43"/>
      <c r="U15" s="43"/>
      <c r="V15" s="43"/>
      <c r="W15" s="41"/>
      <c r="X15" s="43"/>
      <c r="Y15" s="43"/>
      <c r="Z15" s="44"/>
      <c r="AA15" s="41"/>
      <c r="AB15" s="43"/>
      <c r="AC15" s="43"/>
      <c r="AD15" s="43"/>
      <c r="AE15" s="50"/>
      <c r="AF15" s="50"/>
      <c r="AG15" s="43"/>
      <c r="AH15" s="44"/>
      <c r="AI15" s="41"/>
      <c r="AJ15" s="43"/>
      <c r="AK15" s="43"/>
      <c r="AL15" s="44"/>
      <c r="AM15" s="41"/>
      <c r="AN15" s="43"/>
      <c r="AO15" s="43"/>
      <c r="AP15" s="43"/>
      <c r="AQ15" s="45"/>
      <c r="AR15" s="43"/>
      <c r="AS15" s="43"/>
      <c r="AT15" s="46"/>
      <c r="AU15" s="41"/>
      <c r="AV15" s="43"/>
      <c r="AW15" s="43"/>
      <c r="AX15" s="46"/>
      <c r="AY15" s="50"/>
      <c r="AZ15" s="50"/>
      <c r="BA15" s="43"/>
      <c r="BB15" s="43"/>
      <c r="BC15" s="45"/>
      <c r="BD15" s="43"/>
      <c r="BE15" s="43"/>
      <c r="BF15" s="44"/>
      <c r="BG15" s="39">
        <f t="shared" si="0"/>
        <v>0</v>
      </c>
      <c r="BH15" s="247" t="str">
        <f t="shared" si="1"/>
        <v/>
      </c>
      <c r="BI15" s="12"/>
      <c r="BJ15" s="13"/>
    </row>
    <row r="16" spans="1:62" s="14" customFormat="1" ht="26" customHeight="1">
      <c r="A16" s="289"/>
      <c r="B16" s="238"/>
      <c r="C16" s="252"/>
      <c r="D16" s="252"/>
      <c r="E16" s="243"/>
      <c r="F16" s="244"/>
      <c r="G16" s="237"/>
      <c r="H16" s="239"/>
      <c r="I16" s="239"/>
      <c r="J16" s="40" t="s">
        <v>38</v>
      </c>
      <c r="K16" s="41"/>
      <c r="L16" s="43"/>
      <c r="M16" s="43"/>
      <c r="N16" s="44"/>
      <c r="O16" s="41"/>
      <c r="P16" s="43"/>
      <c r="Q16" s="43"/>
      <c r="R16" s="44"/>
      <c r="S16" s="41"/>
      <c r="T16" s="43"/>
      <c r="U16" s="43"/>
      <c r="V16" s="43"/>
      <c r="W16" s="41"/>
      <c r="X16" s="43"/>
      <c r="Y16" s="43"/>
      <c r="Z16" s="44"/>
      <c r="AA16" s="41"/>
      <c r="AB16" s="43"/>
      <c r="AC16" s="43"/>
      <c r="AD16" s="43"/>
      <c r="AE16" s="45"/>
      <c r="AF16" s="43"/>
      <c r="AG16" s="43"/>
      <c r="AH16" s="44"/>
      <c r="AI16" s="41"/>
      <c r="AJ16" s="43"/>
      <c r="AK16" s="43"/>
      <c r="AL16" s="44"/>
      <c r="AM16" s="41"/>
      <c r="AN16" s="43"/>
      <c r="AO16" s="43"/>
      <c r="AP16" s="43"/>
      <c r="AQ16" s="45"/>
      <c r="AR16" s="43"/>
      <c r="AS16" s="43"/>
      <c r="AT16" s="46"/>
      <c r="AU16" s="41"/>
      <c r="AV16" s="43"/>
      <c r="AW16" s="43"/>
      <c r="AX16" s="46"/>
      <c r="AY16" s="41"/>
      <c r="AZ16" s="43"/>
      <c r="BA16" s="43"/>
      <c r="BB16" s="43"/>
      <c r="BC16" s="45"/>
      <c r="BD16" s="43"/>
      <c r="BE16" s="43"/>
      <c r="BF16" s="44"/>
      <c r="BG16" s="39">
        <f t="shared" si="0"/>
        <v>0</v>
      </c>
      <c r="BH16" s="241"/>
      <c r="BI16" s="12"/>
      <c r="BJ16" s="13"/>
    </row>
    <row r="17" spans="1:62" s="14" customFormat="1" ht="26" customHeight="1">
      <c r="A17" s="289"/>
      <c r="B17" s="238"/>
      <c r="C17" s="252"/>
      <c r="D17" s="252"/>
      <c r="E17" s="242" t="s">
        <v>43</v>
      </c>
      <c r="F17" s="244" t="s">
        <v>44</v>
      </c>
      <c r="G17" s="236" t="s">
        <v>35</v>
      </c>
      <c r="H17" s="238" t="s">
        <v>36</v>
      </c>
      <c r="I17" s="249"/>
      <c r="J17" s="47" t="s">
        <v>37</v>
      </c>
      <c r="K17" s="41"/>
      <c r="L17" s="43"/>
      <c r="M17" s="43"/>
      <c r="N17" s="44"/>
      <c r="O17" s="48"/>
      <c r="P17" s="43"/>
      <c r="Q17" s="43"/>
      <c r="R17" s="44"/>
      <c r="S17" s="41"/>
      <c r="T17" s="43"/>
      <c r="U17" s="43"/>
      <c r="V17" s="43"/>
      <c r="W17" s="41"/>
      <c r="X17" s="43"/>
      <c r="Y17" s="43"/>
      <c r="Z17" s="44"/>
      <c r="AA17" s="41"/>
      <c r="AB17" s="43"/>
      <c r="AC17" s="43"/>
      <c r="AD17" s="43"/>
      <c r="AE17" s="50"/>
      <c r="AF17" s="43"/>
      <c r="AG17" s="43"/>
      <c r="AH17" s="44"/>
      <c r="AI17" s="41"/>
      <c r="AJ17" s="43"/>
      <c r="AK17" s="43"/>
      <c r="AL17" s="44"/>
      <c r="AM17" s="41"/>
      <c r="AN17" s="43"/>
      <c r="AO17" s="43"/>
      <c r="AP17" s="43"/>
      <c r="AQ17" s="45"/>
      <c r="AR17" s="43"/>
      <c r="AS17" s="43"/>
      <c r="AT17" s="46"/>
      <c r="AU17" s="41"/>
      <c r="AV17" s="43"/>
      <c r="AW17" s="43"/>
      <c r="AX17" s="46"/>
      <c r="AY17" s="41"/>
      <c r="AZ17" s="43"/>
      <c r="BA17" s="43"/>
      <c r="BB17" s="43"/>
      <c r="BC17" s="45"/>
      <c r="BD17" s="43"/>
      <c r="BE17" s="43"/>
      <c r="BF17" s="44"/>
      <c r="BG17" s="39">
        <f t="shared" si="0"/>
        <v>0</v>
      </c>
      <c r="BH17" s="247" t="str">
        <f t="shared" si="1"/>
        <v/>
      </c>
      <c r="BI17" s="12"/>
      <c r="BJ17" s="13"/>
    </row>
    <row r="18" spans="1:62" s="14" customFormat="1" ht="26" customHeight="1">
      <c r="A18" s="289"/>
      <c r="B18" s="238"/>
      <c r="C18" s="252"/>
      <c r="D18" s="252"/>
      <c r="E18" s="243"/>
      <c r="F18" s="244"/>
      <c r="G18" s="237"/>
      <c r="H18" s="239"/>
      <c r="I18" s="239"/>
      <c r="J18" s="40" t="s">
        <v>38</v>
      </c>
      <c r="K18" s="41"/>
      <c r="L18" s="43"/>
      <c r="M18" s="43"/>
      <c r="N18" s="44"/>
      <c r="O18" s="41"/>
      <c r="P18" s="43"/>
      <c r="Q18" s="43"/>
      <c r="R18" s="44"/>
      <c r="S18" s="41"/>
      <c r="T18" s="43"/>
      <c r="U18" s="43"/>
      <c r="V18" s="43"/>
      <c r="W18" s="41"/>
      <c r="X18" s="43"/>
      <c r="Y18" s="43"/>
      <c r="Z18" s="44"/>
      <c r="AA18" s="41"/>
      <c r="AB18" s="43"/>
      <c r="AC18" s="43"/>
      <c r="AD18" s="43"/>
      <c r="AE18" s="45"/>
      <c r="AF18" s="43"/>
      <c r="AG18" s="43"/>
      <c r="AH18" s="44"/>
      <c r="AI18" s="41"/>
      <c r="AJ18" s="43"/>
      <c r="AK18" s="43"/>
      <c r="AL18" s="51"/>
      <c r="AM18" s="41"/>
      <c r="AN18" s="43"/>
      <c r="AO18" s="43"/>
      <c r="AP18" s="43"/>
      <c r="AQ18" s="45"/>
      <c r="AR18" s="43"/>
      <c r="AS18" s="43"/>
      <c r="AT18" s="46"/>
      <c r="AU18" s="41"/>
      <c r="AV18" s="43"/>
      <c r="AW18" s="43"/>
      <c r="AX18" s="46"/>
      <c r="AY18" s="41"/>
      <c r="AZ18" s="43"/>
      <c r="BA18" s="43"/>
      <c r="BB18" s="52"/>
      <c r="BC18" s="45"/>
      <c r="BD18" s="43"/>
      <c r="BE18" s="43"/>
      <c r="BF18" s="44"/>
      <c r="BG18" s="39">
        <f t="shared" si="0"/>
        <v>0</v>
      </c>
      <c r="BH18" s="241"/>
      <c r="BI18" s="12"/>
      <c r="BJ18" s="13"/>
    </row>
    <row r="19" spans="1:62" s="14" customFormat="1" ht="26" customHeight="1">
      <c r="A19" s="289"/>
      <c r="B19" s="238"/>
      <c r="C19" s="252"/>
      <c r="D19" s="252"/>
      <c r="E19" s="242" t="s">
        <v>45</v>
      </c>
      <c r="F19" s="257" t="s">
        <v>46</v>
      </c>
      <c r="G19" s="236" t="s">
        <v>35</v>
      </c>
      <c r="H19" s="238" t="s">
        <v>36</v>
      </c>
      <c r="I19" s="249" t="s">
        <v>47</v>
      </c>
      <c r="J19" s="47" t="s">
        <v>37</v>
      </c>
      <c r="K19" s="41"/>
      <c r="L19" s="43"/>
      <c r="M19" s="43"/>
      <c r="N19" s="44"/>
      <c r="O19" s="41"/>
      <c r="P19" s="43"/>
      <c r="Q19" s="43"/>
      <c r="R19" s="44"/>
      <c r="S19" s="48"/>
      <c r="T19" s="43"/>
      <c r="U19" s="43"/>
      <c r="V19" s="43"/>
      <c r="W19" s="41"/>
      <c r="X19" s="43"/>
      <c r="Y19" s="43"/>
      <c r="Z19" s="44"/>
      <c r="AA19" s="41"/>
      <c r="AB19" s="43"/>
      <c r="AC19" s="43"/>
      <c r="AD19" s="43"/>
      <c r="AE19" s="45"/>
      <c r="AF19" s="43"/>
      <c r="AG19" s="43"/>
      <c r="AH19" s="44"/>
      <c r="AI19" s="41"/>
      <c r="AJ19" s="43"/>
      <c r="AK19" s="43"/>
      <c r="AL19" s="44"/>
      <c r="AM19" s="41"/>
      <c r="AN19" s="43"/>
      <c r="AO19" s="43"/>
      <c r="AP19" s="43"/>
      <c r="AQ19" s="45"/>
      <c r="AR19" s="43"/>
      <c r="AS19" s="43"/>
      <c r="AT19" s="46"/>
      <c r="AU19" s="41"/>
      <c r="AV19" s="43"/>
      <c r="AW19" s="43"/>
      <c r="AX19" s="46"/>
      <c r="AY19" s="41"/>
      <c r="AZ19" s="43"/>
      <c r="BA19" s="43"/>
      <c r="BB19" s="43"/>
      <c r="BC19" s="45"/>
      <c r="BD19" s="43"/>
      <c r="BE19" s="43"/>
      <c r="BF19" s="44"/>
      <c r="BG19" s="39">
        <f t="shared" si="0"/>
        <v>0</v>
      </c>
      <c r="BH19" s="250" t="str">
        <f t="shared" si="1"/>
        <v/>
      </c>
      <c r="BI19" s="12"/>
      <c r="BJ19" s="13"/>
    </row>
    <row r="20" spans="1:62" s="14" customFormat="1" ht="26" customHeight="1">
      <c r="A20" s="289"/>
      <c r="B20" s="239"/>
      <c r="C20" s="253"/>
      <c r="D20" s="253"/>
      <c r="E20" s="243"/>
      <c r="F20" s="248"/>
      <c r="G20" s="237"/>
      <c r="H20" s="239"/>
      <c r="I20" s="239"/>
      <c r="J20" s="40" t="s">
        <v>38</v>
      </c>
      <c r="K20" s="41"/>
      <c r="L20" s="43"/>
      <c r="M20" s="43"/>
      <c r="N20" s="44"/>
      <c r="O20" s="41"/>
      <c r="P20" s="43"/>
      <c r="Q20" s="43"/>
      <c r="R20" s="44"/>
      <c r="S20" s="41"/>
      <c r="T20" s="43"/>
      <c r="U20" s="43"/>
      <c r="V20" s="43"/>
      <c r="W20" s="41"/>
      <c r="X20" s="43"/>
      <c r="Y20" s="43"/>
      <c r="Z20" s="44"/>
      <c r="AA20" s="41"/>
      <c r="AB20" s="43"/>
      <c r="AC20" s="43"/>
      <c r="AD20" s="43"/>
      <c r="AE20" s="45"/>
      <c r="AF20" s="43"/>
      <c r="AG20" s="43"/>
      <c r="AH20" s="44"/>
      <c r="AI20" s="41"/>
      <c r="AJ20" s="43"/>
      <c r="AK20" s="43"/>
      <c r="AL20" s="44"/>
      <c r="AM20" s="41"/>
      <c r="AN20" s="43"/>
      <c r="AO20" s="43"/>
      <c r="AP20" s="43"/>
      <c r="AQ20" s="45"/>
      <c r="AR20" s="43"/>
      <c r="AS20" s="43"/>
      <c r="AT20" s="46"/>
      <c r="AU20" s="41"/>
      <c r="AV20" s="43"/>
      <c r="AW20" s="43"/>
      <c r="AX20" s="46"/>
      <c r="AY20" s="41"/>
      <c r="AZ20" s="43"/>
      <c r="BA20" s="43"/>
      <c r="BB20" s="43"/>
      <c r="BC20" s="45"/>
      <c r="BD20" s="43"/>
      <c r="BE20" s="43"/>
      <c r="BF20" s="44"/>
      <c r="BG20" s="39">
        <f t="shared" si="0"/>
        <v>0</v>
      </c>
      <c r="BH20" s="251"/>
      <c r="BI20" s="12"/>
      <c r="BJ20" s="13"/>
    </row>
    <row r="21" spans="1:62" s="14" customFormat="1" ht="26" customHeight="1">
      <c r="A21" s="289"/>
      <c r="B21" s="249" t="s">
        <v>48</v>
      </c>
      <c r="C21" s="249" t="s">
        <v>49</v>
      </c>
      <c r="D21" s="249" t="s">
        <v>50</v>
      </c>
      <c r="E21" s="242" t="s">
        <v>51</v>
      </c>
      <c r="F21" s="254" t="s">
        <v>52</v>
      </c>
      <c r="G21" s="236" t="s">
        <v>35</v>
      </c>
      <c r="H21" s="238" t="s">
        <v>36</v>
      </c>
      <c r="I21" s="249" t="s">
        <v>53</v>
      </c>
      <c r="J21" s="47" t="s">
        <v>37</v>
      </c>
      <c r="K21" s="41"/>
      <c r="L21" s="43"/>
      <c r="M21" s="49"/>
      <c r="N21" s="44"/>
      <c r="O21" s="41"/>
      <c r="P21" s="49"/>
      <c r="Q21" s="43"/>
      <c r="R21" s="44"/>
      <c r="S21" s="48"/>
      <c r="T21" s="43"/>
      <c r="U21" s="43"/>
      <c r="V21" s="43"/>
      <c r="W21" s="48"/>
      <c r="X21" s="43"/>
      <c r="Y21" s="43"/>
      <c r="Z21" s="44"/>
      <c r="AA21" s="48"/>
      <c r="AB21" s="43"/>
      <c r="AC21" s="43"/>
      <c r="AD21" s="43"/>
      <c r="AE21" s="53"/>
      <c r="AF21" s="43"/>
      <c r="AG21" s="43"/>
      <c r="AH21" s="44"/>
      <c r="AI21" s="41"/>
      <c r="AJ21" s="49"/>
      <c r="AK21" s="43"/>
      <c r="AL21" s="44"/>
      <c r="AM21" s="41"/>
      <c r="AN21" s="49"/>
      <c r="AO21" s="43"/>
      <c r="AP21" s="43"/>
      <c r="AQ21" s="45"/>
      <c r="AR21" s="49"/>
      <c r="AS21" s="43"/>
      <c r="AT21" s="46"/>
      <c r="AU21" s="41"/>
      <c r="AV21" s="49"/>
      <c r="AW21" s="43"/>
      <c r="AX21" s="46"/>
      <c r="AY21" s="41"/>
      <c r="AZ21" s="49"/>
      <c r="BA21" s="43"/>
      <c r="BB21" s="43"/>
      <c r="BC21" s="45"/>
      <c r="BD21" s="49"/>
      <c r="BE21" s="43"/>
      <c r="BF21" s="44"/>
      <c r="BG21" s="39">
        <f t="shared" si="0"/>
        <v>0</v>
      </c>
      <c r="BH21" s="247" t="str">
        <f t="shared" si="1"/>
        <v/>
      </c>
      <c r="BI21" s="12"/>
      <c r="BJ21" s="13"/>
    </row>
    <row r="22" spans="1:62" s="14" customFormat="1" ht="26" customHeight="1">
      <c r="A22" s="289"/>
      <c r="B22" s="252"/>
      <c r="C22" s="238"/>
      <c r="D22" s="252"/>
      <c r="E22" s="243"/>
      <c r="F22" s="255"/>
      <c r="G22" s="237"/>
      <c r="H22" s="239"/>
      <c r="I22" s="239"/>
      <c r="J22" s="40" t="s">
        <v>38</v>
      </c>
      <c r="K22" s="41"/>
      <c r="L22" s="43"/>
      <c r="M22" s="43"/>
      <c r="N22" s="44"/>
      <c r="O22" s="41"/>
      <c r="P22" s="43"/>
      <c r="Q22" s="43"/>
      <c r="R22" s="44"/>
      <c r="S22" s="41"/>
      <c r="T22" s="43"/>
      <c r="U22" s="43"/>
      <c r="V22" s="43"/>
      <c r="W22" s="41"/>
      <c r="X22" s="43"/>
      <c r="Y22" s="43"/>
      <c r="Z22" s="44"/>
      <c r="AA22" s="41"/>
      <c r="AB22" s="43"/>
      <c r="AC22" s="43"/>
      <c r="AD22" s="43"/>
      <c r="AE22" s="45"/>
      <c r="AF22" s="43"/>
      <c r="AG22" s="43"/>
      <c r="AH22" s="44"/>
      <c r="AI22" s="41"/>
      <c r="AJ22" s="43"/>
      <c r="AK22" s="43"/>
      <c r="AL22" s="44"/>
      <c r="AM22" s="41"/>
      <c r="AN22" s="43"/>
      <c r="AO22" s="43"/>
      <c r="AP22" s="43"/>
      <c r="AQ22" s="45"/>
      <c r="AR22" s="43"/>
      <c r="AS22" s="43"/>
      <c r="AT22" s="46"/>
      <c r="AU22" s="41"/>
      <c r="AV22" s="43"/>
      <c r="AW22" s="43"/>
      <c r="AX22" s="46"/>
      <c r="AY22" s="41"/>
      <c r="AZ22" s="43"/>
      <c r="BA22" s="43"/>
      <c r="BB22" s="52"/>
      <c r="BC22" s="45"/>
      <c r="BD22" s="43"/>
      <c r="BE22" s="43"/>
      <c r="BF22" s="44"/>
      <c r="BG22" s="39">
        <f t="shared" si="0"/>
        <v>0</v>
      </c>
      <c r="BH22" s="241"/>
      <c r="BI22" s="12"/>
      <c r="BJ22" s="13"/>
    </row>
    <row r="23" spans="1:62" s="14" customFormat="1" ht="26" customHeight="1">
      <c r="A23" s="289"/>
      <c r="B23" s="252"/>
      <c r="C23" s="238"/>
      <c r="D23" s="252"/>
      <c r="E23" s="242" t="s">
        <v>54</v>
      </c>
      <c r="F23" s="254" t="s">
        <v>55</v>
      </c>
      <c r="G23" s="236" t="s">
        <v>56</v>
      </c>
      <c r="H23" s="238" t="s">
        <v>36</v>
      </c>
      <c r="I23" s="249"/>
      <c r="J23" s="47" t="s">
        <v>37</v>
      </c>
      <c r="K23" s="41"/>
      <c r="L23" s="43"/>
      <c r="M23" s="43"/>
      <c r="N23" s="50"/>
      <c r="O23" s="41"/>
      <c r="P23" s="43"/>
      <c r="Q23" s="43"/>
      <c r="R23" s="44"/>
      <c r="S23" s="41"/>
      <c r="T23" s="43"/>
      <c r="U23" s="43"/>
      <c r="V23" s="43"/>
      <c r="W23" s="41"/>
      <c r="X23" s="43"/>
      <c r="Y23" s="43"/>
      <c r="Z23" s="50"/>
      <c r="AA23" s="41"/>
      <c r="AB23" s="43"/>
      <c r="AC23" s="43"/>
      <c r="AD23" s="43"/>
      <c r="AE23" s="45"/>
      <c r="AF23" s="43"/>
      <c r="AG23" s="43"/>
      <c r="AH23" s="44"/>
      <c r="AI23" s="41"/>
      <c r="AJ23" s="43"/>
      <c r="AK23" s="43"/>
      <c r="AL23" s="50"/>
      <c r="AM23" s="41"/>
      <c r="AN23" s="48"/>
      <c r="AO23" s="54"/>
      <c r="AP23" s="54"/>
      <c r="AQ23" s="55"/>
      <c r="AR23" s="43"/>
      <c r="AS23" s="43"/>
      <c r="AT23" s="46"/>
      <c r="AU23" s="41"/>
      <c r="AV23" s="43"/>
      <c r="AW23" s="43"/>
      <c r="AX23" s="56"/>
      <c r="AY23" s="41"/>
      <c r="AZ23" s="43"/>
      <c r="BA23" s="43"/>
      <c r="BB23" s="43"/>
      <c r="BC23" s="45"/>
      <c r="BD23" s="49"/>
      <c r="BE23" s="43"/>
      <c r="BF23" s="44"/>
      <c r="BG23" s="39">
        <f t="shared" si="0"/>
        <v>0</v>
      </c>
      <c r="BH23" s="247" t="str">
        <f t="shared" ref="BH23" si="2">IFERROR((BG24/BG23),"")</f>
        <v/>
      </c>
      <c r="BI23" s="12"/>
      <c r="BJ23" s="13"/>
    </row>
    <row r="24" spans="1:62" s="14" customFormat="1" ht="26" customHeight="1">
      <c r="A24" s="289"/>
      <c r="B24" s="252"/>
      <c r="C24" s="238"/>
      <c r="D24" s="252"/>
      <c r="E24" s="243"/>
      <c r="F24" s="255"/>
      <c r="G24" s="237"/>
      <c r="H24" s="239"/>
      <c r="I24" s="239"/>
      <c r="J24" s="40" t="s">
        <v>38</v>
      </c>
      <c r="K24" s="41"/>
      <c r="L24" s="43"/>
      <c r="M24" s="43"/>
      <c r="N24" s="44"/>
      <c r="O24" s="41"/>
      <c r="P24" s="43"/>
      <c r="Q24" s="43"/>
      <c r="R24" s="44"/>
      <c r="S24" s="41"/>
      <c r="T24" s="43"/>
      <c r="U24" s="43"/>
      <c r="V24" s="43"/>
      <c r="W24" s="41"/>
      <c r="X24" s="43"/>
      <c r="Y24" s="43"/>
      <c r="Z24" s="44"/>
      <c r="AA24" s="41"/>
      <c r="AB24" s="43"/>
      <c r="AC24" s="43"/>
      <c r="AD24" s="43"/>
      <c r="AE24" s="45"/>
      <c r="AF24" s="43"/>
      <c r="AG24" s="43"/>
      <c r="AH24" s="44"/>
      <c r="AI24" s="41"/>
      <c r="AJ24" s="43"/>
      <c r="AK24" s="43"/>
      <c r="AL24" s="51"/>
      <c r="AM24" s="41"/>
      <c r="AN24" s="43"/>
      <c r="AO24" s="43"/>
      <c r="AP24" s="43"/>
      <c r="AQ24" s="45"/>
      <c r="AR24" s="43"/>
      <c r="AS24" s="43"/>
      <c r="AT24" s="46"/>
      <c r="AU24" s="41"/>
      <c r="AV24" s="43"/>
      <c r="AW24" s="43"/>
      <c r="AX24" s="46"/>
      <c r="AY24" s="41"/>
      <c r="AZ24" s="43"/>
      <c r="BA24" s="43"/>
      <c r="BB24" s="52"/>
      <c r="BC24" s="45"/>
      <c r="BD24" s="43"/>
      <c r="BE24" s="43"/>
      <c r="BF24" s="44"/>
      <c r="BG24" s="39">
        <f t="shared" si="0"/>
        <v>0</v>
      </c>
      <c r="BH24" s="241"/>
      <c r="BI24" s="12"/>
      <c r="BJ24" s="13"/>
    </row>
    <row r="25" spans="1:62" s="14" customFormat="1" ht="26" customHeight="1">
      <c r="A25" s="289"/>
      <c r="B25" s="252"/>
      <c r="C25" s="238"/>
      <c r="D25" s="252"/>
      <c r="E25" s="242" t="s">
        <v>57</v>
      </c>
      <c r="F25" s="244" t="s">
        <v>58</v>
      </c>
      <c r="G25" s="236" t="s">
        <v>35</v>
      </c>
      <c r="H25" s="238" t="s">
        <v>36</v>
      </c>
      <c r="I25" s="249"/>
      <c r="J25" s="47" t="s">
        <v>37</v>
      </c>
      <c r="K25" s="41"/>
      <c r="L25" s="43"/>
      <c r="M25" s="43"/>
      <c r="N25" s="50"/>
      <c r="O25" s="41"/>
      <c r="P25" s="43"/>
      <c r="Q25" s="43"/>
      <c r="R25" s="44"/>
      <c r="S25" s="41"/>
      <c r="T25" s="43"/>
      <c r="U25" s="43"/>
      <c r="V25" s="43"/>
      <c r="W25" s="41"/>
      <c r="X25" s="43"/>
      <c r="Y25" s="43"/>
      <c r="Z25" s="44"/>
      <c r="AA25" s="41"/>
      <c r="AB25" s="43"/>
      <c r="AC25" s="43"/>
      <c r="AD25" s="43"/>
      <c r="AE25" s="45"/>
      <c r="AF25" s="49"/>
      <c r="AG25" s="43"/>
      <c r="AH25" s="44"/>
      <c r="AI25" s="41"/>
      <c r="AJ25" s="43"/>
      <c r="AK25" s="43"/>
      <c r="AL25" s="44"/>
      <c r="AM25" s="41"/>
      <c r="AN25" s="43"/>
      <c r="AO25" s="43"/>
      <c r="AP25" s="43"/>
      <c r="AQ25" s="45"/>
      <c r="AR25" s="43"/>
      <c r="AS25" s="43"/>
      <c r="AT25" s="46"/>
      <c r="AU25" s="41"/>
      <c r="AV25" s="43"/>
      <c r="AW25" s="43"/>
      <c r="AX25" s="46"/>
      <c r="AY25" s="41"/>
      <c r="AZ25" s="43"/>
      <c r="BA25" s="43"/>
      <c r="BB25" s="43"/>
      <c r="BC25" s="53"/>
      <c r="BD25" s="43"/>
      <c r="BE25" s="43"/>
      <c r="BF25" s="44"/>
      <c r="BG25" s="39">
        <f t="shared" si="0"/>
        <v>0</v>
      </c>
      <c r="BH25" s="247" t="str">
        <f t="shared" si="1"/>
        <v/>
      </c>
      <c r="BI25" s="12"/>
      <c r="BJ25" s="13"/>
    </row>
    <row r="26" spans="1:62" s="14" customFormat="1" ht="26" customHeight="1">
      <c r="A26" s="289"/>
      <c r="B26" s="253"/>
      <c r="C26" s="239"/>
      <c r="D26" s="253"/>
      <c r="E26" s="243"/>
      <c r="F26" s="244"/>
      <c r="G26" s="237"/>
      <c r="H26" s="239"/>
      <c r="I26" s="239"/>
      <c r="J26" s="40" t="s">
        <v>38</v>
      </c>
      <c r="K26" s="41"/>
      <c r="L26" s="43"/>
      <c r="M26" s="43"/>
      <c r="N26" s="44"/>
      <c r="O26" s="41"/>
      <c r="P26" s="43"/>
      <c r="Q26" s="43"/>
      <c r="R26" s="44"/>
      <c r="S26" s="41"/>
      <c r="T26" s="43"/>
      <c r="U26" s="43"/>
      <c r="V26" s="43"/>
      <c r="W26" s="41"/>
      <c r="X26" s="43"/>
      <c r="Y26" s="43"/>
      <c r="Z26" s="44"/>
      <c r="AA26" s="41"/>
      <c r="AB26" s="43"/>
      <c r="AC26" s="43"/>
      <c r="AD26" s="43"/>
      <c r="AE26" s="45"/>
      <c r="AF26" s="43"/>
      <c r="AG26" s="43"/>
      <c r="AH26" s="44"/>
      <c r="AI26" s="41"/>
      <c r="AJ26" s="43"/>
      <c r="AK26" s="43"/>
      <c r="AL26" s="44"/>
      <c r="AM26" s="41"/>
      <c r="AN26" s="43"/>
      <c r="AO26" s="43"/>
      <c r="AP26" s="43"/>
      <c r="AQ26" s="45"/>
      <c r="AR26" s="43"/>
      <c r="AS26" s="43"/>
      <c r="AT26" s="46"/>
      <c r="AU26" s="41"/>
      <c r="AV26" s="43"/>
      <c r="AW26" s="43"/>
      <c r="AX26" s="46"/>
      <c r="AY26" s="41"/>
      <c r="AZ26" s="43"/>
      <c r="BA26" s="43"/>
      <c r="BB26" s="43"/>
      <c r="BC26" s="45"/>
      <c r="BD26" s="43"/>
      <c r="BE26" s="43"/>
      <c r="BF26" s="44"/>
      <c r="BG26" s="39">
        <f t="shared" si="0"/>
        <v>0</v>
      </c>
      <c r="BH26" s="241"/>
      <c r="BI26" s="12"/>
      <c r="BJ26" s="13"/>
    </row>
    <row r="27" spans="1:62" s="14" customFormat="1" ht="26" customHeight="1">
      <c r="A27" s="289"/>
      <c r="B27" s="249" t="s">
        <v>59</v>
      </c>
      <c r="C27" s="249" t="s">
        <v>60</v>
      </c>
      <c r="D27" s="249" t="s">
        <v>61</v>
      </c>
      <c r="E27" s="242" t="s">
        <v>62</v>
      </c>
      <c r="F27" s="244" t="s">
        <v>63</v>
      </c>
      <c r="G27" s="236" t="s">
        <v>64</v>
      </c>
      <c r="H27" s="238" t="s">
        <v>36</v>
      </c>
      <c r="I27" s="249"/>
      <c r="J27" s="47" t="s">
        <v>37</v>
      </c>
      <c r="K27" s="41"/>
      <c r="L27" s="43"/>
      <c r="M27" s="43"/>
      <c r="N27" s="44"/>
      <c r="O27" s="48"/>
      <c r="P27" s="43"/>
      <c r="Q27" s="43"/>
      <c r="R27" s="44"/>
      <c r="S27" s="41"/>
      <c r="T27" s="43"/>
      <c r="U27" s="43"/>
      <c r="V27" s="43"/>
      <c r="W27" s="41"/>
      <c r="X27" s="43"/>
      <c r="Y27" s="43"/>
      <c r="Z27" s="44"/>
      <c r="AA27" s="41"/>
      <c r="AB27" s="43"/>
      <c r="AC27" s="43"/>
      <c r="AD27" s="43"/>
      <c r="AE27" s="45"/>
      <c r="AF27" s="43"/>
      <c r="AG27" s="43"/>
      <c r="AH27" s="44"/>
      <c r="AI27" s="41"/>
      <c r="AJ27" s="43"/>
      <c r="AK27" s="43"/>
      <c r="AL27" s="44"/>
      <c r="AM27" s="41"/>
      <c r="AN27" s="43"/>
      <c r="AO27" s="43"/>
      <c r="AP27" s="43"/>
      <c r="AQ27" s="45"/>
      <c r="AR27" s="43"/>
      <c r="AS27" s="43"/>
      <c r="AT27" s="46"/>
      <c r="AU27" s="41"/>
      <c r="AV27" s="43"/>
      <c r="AW27" s="43"/>
      <c r="AX27" s="46"/>
      <c r="AY27" s="41"/>
      <c r="AZ27" s="43"/>
      <c r="BA27" s="43"/>
      <c r="BB27" s="43"/>
      <c r="BC27" s="45"/>
      <c r="BD27" s="43"/>
      <c r="BE27" s="43"/>
      <c r="BF27" s="44"/>
      <c r="BG27" s="39">
        <f t="shared" si="0"/>
        <v>0</v>
      </c>
      <c r="BH27" s="247" t="str">
        <f t="shared" si="1"/>
        <v/>
      </c>
      <c r="BI27" s="12"/>
      <c r="BJ27" s="13"/>
    </row>
    <row r="28" spans="1:62" s="14" customFormat="1" ht="26" customHeight="1">
      <c r="A28" s="289"/>
      <c r="B28" s="252"/>
      <c r="C28" s="252"/>
      <c r="D28" s="252"/>
      <c r="E28" s="243"/>
      <c r="F28" s="244"/>
      <c r="G28" s="237"/>
      <c r="H28" s="239"/>
      <c r="I28" s="239"/>
      <c r="J28" s="40" t="s">
        <v>38</v>
      </c>
      <c r="K28" s="41"/>
      <c r="L28" s="43"/>
      <c r="M28" s="43"/>
      <c r="N28" s="44"/>
      <c r="O28" s="41"/>
      <c r="P28" s="43"/>
      <c r="Q28" s="43"/>
      <c r="R28" s="44"/>
      <c r="S28" s="41"/>
      <c r="T28" s="43"/>
      <c r="U28" s="43"/>
      <c r="V28" s="43"/>
      <c r="W28" s="41"/>
      <c r="X28" s="43"/>
      <c r="Y28" s="43"/>
      <c r="Z28" s="44"/>
      <c r="AA28" s="41"/>
      <c r="AB28" s="43"/>
      <c r="AC28" s="43"/>
      <c r="AD28" s="43"/>
      <c r="AE28" s="45"/>
      <c r="AF28" s="43"/>
      <c r="AG28" s="43"/>
      <c r="AH28" s="44"/>
      <c r="AI28" s="41"/>
      <c r="AJ28" s="43"/>
      <c r="AK28" s="43"/>
      <c r="AL28" s="44"/>
      <c r="AM28" s="41"/>
      <c r="AN28" s="43"/>
      <c r="AO28" s="43"/>
      <c r="AP28" s="43"/>
      <c r="AQ28" s="45"/>
      <c r="AR28" s="43"/>
      <c r="AS28" s="43"/>
      <c r="AT28" s="46"/>
      <c r="AU28" s="41"/>
      <c r="AV28" s="43"/>
      <c r="AW28" s="43"/>
      <c r="AX28" s="46"/>
      <c r="AY28" s="41"/>
      <c r="AZ28" s="43"/>
      <c r="BA28" s="43"/>
      <c r="BB28" s="43"/>
      <c r="BC28" s="45"/>
      <c r="BD28" s="43"/>
      <c r="BE28" s="43"/>
      <c r="BF28" s="44"/>
      <c r="BG28" s="39">
        <f t="shared" si="0"/>
        <v>0</v>
      </c>
      <c r="BH28" s="241"/>
      <c r="BI28" s="12"/>
      <c r="BJ28" s="13"/>
    </row>
    <row r="29" spans="1:62" s="14" customFormat="1" ht="26" customHeight="1">
      <c r="A29" s="289"/>
      <c r="B29" s="252"/>
      <c r="C29" s="252"/>
      <c r="D29" s="252"/>
      <c r="E29" s="242" t="s">
        <v>65</v>
      </c>
      <c r="F29" s="244" t="s">
        <v>66</v>
      </c>
      <c r="G29" s="236" t="s">
        <v>35</v>
      </c>
      <c r="H29" s="238" t="s">
        <v>36</v>
      </c>
      <c r="I29" s="249"/>
      <c r="J29" s="47" t="s">
        <v>37</v>
      </c>
      <c r="K29" s="41"/>
      <c r="L29" s="43"/>
      <c r="M29" s="43"/>
      <c r="N29" s="44"/>
      <c r="O29" s="41"/>
      <c r="P29" s="43"/>
      <c r="Q29" s="43"/>
      <c r="R29" s="44"/>
      <c r="S29" s="41"/>
      <c r="T29" s="43"/>
      <c r="U29" s="49"/>
      <c r="V29" s="43"/>
      <c r="W29" s="41"/>
      <c r="X29" s="43"/>
      <c r="Y29" s="43"/>
      <c r="Z29" s="44"/>
      <c r="AA29" s="41"/>
      <c r="AB29" s="43"/>
      <c r="AC29" s="43"/>
      <c r="AD29" s="43"/>
      <c r="AE29" s="45"/>
      <c r="AF29" s="43"/>
      <c r="AG29" s="43"/>
      <c r="AH29" s="44"/>
      <c r="AI29" s="41"/>
      <c r="AJ29" s="43"/>
      <c r="AK29" s="43"/>
      <c r="AL29" s="44"/>
      <c r="AM29" s="41"/>
      <c r="AN29" s="43"/>
      <c r="AO29" s="43"/>
      <c r="AP29" s="43"/>
      <c r="AQ29" s="45"/>
      <c r="AR29" s="43"/>
      <c r="AS29" s="43"/>
      <c r="AT29" s="46"/>
      <c r="AU29" s="49"/>
      <c r="AV29" s="43"/>
      <c r="AW29" s="43"/>
      <c r="AX29" s="46"/>
      <c r="AY29" s="41"/>
      <c r="AZ29" s="43"/>
      <c r="BA29" s="43"/>
      <c r="BB29" s="43"/>
      <c r="BC29" s="45"/>
      <c r="BD29" s="43"/>
      <c r="BE29" s="43"/>
      <c r="BF29" s="44"/>
      <c r="BG29" s="39">
        <f t="shared" si="0"/>
        <v>0</v>
      </c>
      <c r="BH29" s="247" t="str">
        <f t="shared" ref="BH29" si="3">IFERROR((BG30/BG29),"")</f>
        <v/>
      </c>
      <c r="BI29" s="12"/>
      <c r="BJ29" s="13"/>
    </row>
    <row r="30" spans="1:62" s="14" customFormat="1" ht="30.75" customHeight="1" thickBot="1">
      <c r="A30" s="289"/>
      <c r="B30" s="252"/>
      <c r="C30" s="252"/>
      <c r="D30" s="252"/>
      <c r="E30" s="243"/>
      <c r="F30" s="257"/>
      <c r="G30" s="237"/>
      <c r="H30" s="239"/>
      <c r="I30" s="239"/>
      <c r="J30" s="57" t="s">
        <v>38</v>
      </c>
      <c r="K30" s="58"/>
      <c r="L30" s="59"/>
      <c r="M30" s="59"/>
      <c r="N30" s="60"/>
      <c r="O30" s="58"/>
      <c r="P30" s="59"/>
      <c r="Q30" s="59"/>
      <c r="R30" s="60"/>
      <c r="S30" s="58"/>
      <c r="T30" s="59"/>
      <c r="U30" s="59"/>
      <c r="V30" s="59"/>
      <c r="W30" s="58"/>
      <c r="X30" s="59"/>
      <c r="Y30" s="59"/>
      <c r="Z30" s="60"/>
      <c r="AA30" s="61"/>
      <c r="AB30" s="62"/>
      <c r="AC30" s="62"/>
      <c r="AD30" s="62"/>
      <c r="AE30" s="63"/>
      <c r="AF30" s="59"/>
      <c r="AG30" s="59"/>
      <c r="AH30" s="60"/>
      <c r="AI30" s="58"/>
      <c r="AJ30" s="59"/>
      <c r="AK30" s="59"/>
      <c r="AL30" s="60"/>
      <c r="AM30" s="58"/>
      <c r="AN30" s="59"/>
      <c r="AO30" s="59"/>
      <c r="AP30" s="59"/>
      <c r="AQ30" s="63"/>
      <c r="AR30" s="59"/>
      <c r="AS30" s="59"/>
      <c r="AT30" s="64"/>
      <c r="AU30" s="58"/>
      <c r="AV30" s="59"/>
      <c r="AW30" s="59"/>
      <c r="AX30" s="64"/>
      <c r="AY30" s="58"/>
      <c r="AZ30" s="59"/>
      <c r="BA30" s="59"/>
      <c r="BB30" s="59"/>
      <c r="BC30" s="63"/>
      <c r="BD30" s="59"/>
      <c r="BE30" s="59"/>
      <c r="BF30" s="60"/>
      <c r="BG30" s="39">
        <f t="shared" si="0"/>
        <v>0</v>
      </c>
      <c r="BH30" s="258"/>
      <c r="BI30" s="12"/>
      <c r="BJ30" s="13"/>
    </row>
    <row r="31" spans="1:62" s="13" customFormat="1" ht="26" customHeight="1" thickBot="1">
      <c r="A31" s="289"/>
      <c r="B31" s="259"/>
      <c r="C31" s="260"/>
      <c r="D31" s="261"/>
      <c r="E31" s="221" t="s">
        <v>67</v>
      </c>
      <c r="F31" s="221"/>
      <c r="G31" s="221"/>
      <c r="H31" s="22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30"/>
      <c r="BI31" s="25"/>
    </row>
    <row r="32" spans="1:62" s="14" customFormat="1" ht="39.75" customHeight="1">
      <c r="A32" s="289"/>
      <c r="B32" s="238" t="s">
        <v>68</v>
      </c>
      <c r="C32" s="238" t="s">
        <v>69</v>
      </c>
      <c r="D32" s="238" t="s">
        <v>70</v>
      </c>
      <c r="E32" s="262">
        <v>1.1100000000000001</v>
      </c>
      <c r="F32" s="264" t="s">
        <v>71</v>
      </c>
      <c r="G32" s="236" t="s">
        <v>72</v>
      </c>
      <c r="H32" s="238" t="s">
        <v>36</v>
      </c>
      <c r="I32" s="238"/>
      <c r="J32" s="31" t="s">
        <v>37</v>
      </c>
      <c r="K32" s="65"/>
      <c r="L32" s="66"/>
      <c r="M32" s="66"/>
      <c r="N32" s="67"/>
      <c r="O32" s="65"/>
      <c r="P32" s="66"/>
      <c r="Q32" s="66"/>
      <c r="R32" s="67"/>
      <c r="S32" s="65"/>
      <c r="T32" s="66"/>
      <c r="U32" s="49"/>
      <c r="V32" s="66"/>
      <c r="W32" s="65"/>
      <c r="X32" s="66"/>
      <c r="Y32" s="66"/>
      <c r="Z32" s="67"/>
      <c r="AA32" s="32"/>
      <c r="AB32" s="33"/>
      <c r="AC32" s="33"/>
      <c r="AD32" s="33"/>
      <c r="AE32" s="68"/>
      <c r="AF32" s="66"/>
      <c r="AG32" s="66"/>
      <c r="AH32" s="67"/>
      <c r="AI32" s="65"/>
      <c r="AJ32" s="66"/>
      <c r="AK32" s="66"/>
      <c r="AL32" s="67"/>
      <c r="AM32" s="65"/>
      <c r="AN32" s="66"/>
      <c r="AO32" s="66"/>
      <c r="AP32" s="66"/>
      <c r="AQ32" s="68"/>
      <c r="AR32" s="66"/>
      <c r="AS32" s="66"/>
      <c r="AT32" s="69"/>
      <c r="AU32" s="65"/>
      <c r="AV32" s="66"/>
      <c r="AW32" s="66"/>
      <c r="AX32" s="69"/>
      <c r="AY32" s="65"/>
      <c r="AZ32" s="66"/>
      <c r="BA32" s="66"/>
      <c r="BB32" s="66"/>
      <c r="BC32" s="70"/>
      <c r="BD32" s="66"/>
      <c r="BE32" s="66"/>
      <c r="BF32" s="67"/>
      <c r="BG32" s="39">
        <f>SUM(K32:BF32)</f>
        <v>0</v>
      </c>
      <c r="BH32" s="258" t="str">
        <f>IFERROR((BG33/BG32),"")</f>
        <v/>
      </c>
      <c r="BI32" s="12"/>
      <c r="BJ32" s="13"/>
    </row>
    <row r="33" spans="1:62" s="14" customFormat="1" ht="54" customHeight="1" thickBot="1">
      <c r="A33" s="289"/>
      <c r="B33" s="252"/>
      <c r="C33" s="252"/>
      <c r="D33" s="252"/>
      <c r="E33" s="263"/>
      <c r="F33" s="264"/>
      <c r="G33" s="237"/>
      <c r="H33" s="239"/>
      <c r="I33" s="238"/>
      <c r="J33" s="57" t="s">
        <v>38</v>
      </c>
      <c r="K33" s="58"/>
      <c r="L33" s="59"/>
      <c r="M33" s="59"/>
      <c r="N33" s="60"/>
      <c r="O33" s="58"/>
      <c r="P33" s="59"/>
      <c r="Q33" s="59"/>
      <c r="R33" s="60"/>
      <c r="S33" s="58"/>
      <c r="T33" s="59"/>
      <c r="U33" s="59"/>
      <c r="V33" s="59"/>
      <c r="W33" s="58"/>
      <c r="X33" s="59"/>
      <c r="Y33" s="59"/>
      <c r="Z33" s="60"/>
      <c r="AA33" s="61"/>
      <c r="AB33" s="62"/>
      <c r="AC33" s="62"/>
      <c r="AD33" s="62"/>
      <c r="AE33" s="63"/>
      <c r="AF33" s="59"/>
      <c r="AG33" s="59"/>
      <c r="AH33" s="60"/>
      <c r="AI33" s="58"/>
      <c r="AJ33" s="59"/>
      <c r="AK33" s="59"/>
      <c r="AL33" s="60"/>
      <c r="AM33" s="58"/>
      <c r="AN33" s="59"/>
      <c r="AO33" s="59"/>
      <c r="AP33" s="59"/>
      <c r="AQ33" s="63"/>
      <c r="AR33" s="59"/>
      <c r="AS33" s="59"/>
      <c r="AT33" s="64"/>
      <c r="AU33" s="58"/>
      <c r="AV33" s="59"/>
      <c r="AW33" s="59"/>
      <c r="AX33" s="64"/>
      <c r="AY33" s="58"/>
      <c r="AZ33" s="59"/>
      <c r="BA33" s="59"/>
      <c r="BB33" s="59"/>
      <c r="BC33" s="63"/>
      <c r="BD33" s="59"/>
      <c r="BE33" s="59"/>
      <c r="BF33" s="60"/>
      <c r="BG33" s="39">
        <f>SUM(K33:BF33)</f>
        <v>0</v>
      </c>
      <c r="BH33" s="258"/>
      <c r="BI33" s="12"/>
      <c r="BJ33" s="13"/>
    </row>
    <row r="34" spans="1:62" s="13" customFormat="1" ht="26" customHeight="1" thickBot="1">
      <c r="A34" s="289"/>
      <c r="B34" s="259"/>
      <c r="C34" s="260"/>
      <c r="D34" s="261"/>
      <c r="E34" s="221" t="s">
        <v>73</v>
      </c>
      <c r="F34" s="221"/>
      <c r="G34" s="221"/>
      <c r="H34" s="22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0"/>
      <c r="BI34" s="25"/>
    </row>
    <row r="35" spans="1:62" s="14" customFormat="1" ht="27.75" customHeight="1">
      <c r="A35" s="289"/>
      <c r="B35" s="238" t="s">
        <v>74</v>
      </c>
      <c r="C35" s="238" t="s">
        <v>75</v>
      </c>
      <c r="D35" s="238" t="s">
        <v>76</v>
      </c>
      <c r="E35" s="262">
        <v>1.1200000000000001</v>
      </c>
      <c r="F35" s="248" t="s">
        <v>77</v>
      </c>
      <c r="G35" s="236" t="s">
        <v>35</v>
      </c>
      <c r="H35" s="238" t="s">
        <v>36</v>
      </c>
      <c r="I35" s="238"/>
      <c r="J35" s="31" t="s">
        <v>37</v>
      </c>
      <c r="K35" s="65"/>
      <c r="L35" s="66"/>
      <c r="M35" s="66"/>
      <c r="N35" s="71"/>
      <c r="O35" s="65"/>
      <c r="P35" s="66"/>
      <c r="Q35" s="66"/>
      <c r="R35" s="67"/>
      <c r="S35" s="65"/>
      <c r="T35" s="66"/>
      <c r="U35" s="66"/>
      <c r="V35" s="66"/>
      <c r="W35" s="65"/>
      <c r="X35" s="66"/>
      <c r="Y35" s="66"/>
      <c r="Z35" s="67"/>
      <c r="AA35" s="32"/>
      <c r="AB35" s="33"/>
      <c r="AC35" s="33"/>
      <c r="AD35" s="33"/>
      <c r="AE35" s="68"/>
      <c r="AF35" s="66"/>
      <c r="AG35" s="66"/>
      <c r="AH35" s="67"/>
      <c r="AI35" s="65"/>
      <c r="AJ35" s="66"/>
      <c r="AK35" s="66"/>
      <c r="AL35" s="67"/>
      <c r="AM35" s="50"/>
      <c r="AN35" s="66"/>
      <c r="AO35" s="66"/>
      <c r="AP35" s="66"/>
      <c r="AQ35" s="68"/>
      <c r="AR35" s="66"/>
      <c r="AS35" s="66"/>
      <c r="AT35" s="69"/>
      <c r="AU35" s="65"/>
      <c r="AV35" s="66"/>
      <c r="AW35" s="66"/>
      <c r="AX35" s="69"/>
      <c r="AY35" s="65"/>
      <c r="AZ35" s="66"/>
      <c r="BA35" s="66"/>
      <c r="BB35" s="49"/>
      <c r="BC35" s="68"/>
      <c r="BD35" s="66"/>
      <c r="BE35" s="66"/>
      <c r="BF35" s="67"/>
      <c r="BG35" s="39">
        <f>SUM(K35:BF35)</f>
        <v>0</v>
      </c>
      <c r="BH35" s="258" t="str">
        <f>IFERROR((BG36/BG35),"")</f>
        <v/>
      </c>
      <c r="BI35" s="12"/>
      <c r="BJ35" s="13"/>
    </row>
    <row r="36" spans="1:62" s="14" customFormat="1" ht="27.75" customHeight="1">
      <c r="A36" s="289"/>
      <c r="B36" s="252"/>
      <c r="C36" s="252"/>
      <c r="D36" s="252"/>
      <c r="E36" s="243"/>
      <c r="F36" s="244"/>
      <c r="G36" s="237"/>
      <c r="H36" s="239"/>
      <c r="I36" s="239"/>
      <c r="J36" s="40" t="s">
        <v>38</v>
      </c>
      <c r="K36" s="41"/>
      <c r="L36" s="43"/>
      <c r="M36" s="43"/>
      <c r="N36" s="44"/>
      <c r="O36" s="41"/>
      <c r="P36" s="43"/>
      <c r="Q36" s="43"/>
      <c r="R36" s="44"/>
      <c r="S36" s="41"/>
      <c r="T36" s="43"/>
      <c r="U36" s="43"/>
      <c r="V36" s="43"/>
      <c r="W36" s="41"/>
      <c r="X36" s="43"/>
      <c r="Y36" s="43"/>
      <c r="Z36" s="44"/>
      <c r="AA36" s="41"/>
      <c r="AB36" s="43"/>
      <c r="AC36" s="43"/>
      <c r="AD36" s="43"/>
      <c r="AE36" s="45"/>
      <c r="AF36" s="43"/>
      <c r="AG36" s="43"/>
      <c r="AH36" s="44"/>
      <c r="AI36" s="41"/>
      <c r="AJ36" s="43"/>
      <c r="AK36" s="43"/>
      <c r="AL36" s="44"/>
      <c r="AM36" s="41"/>
      <c r="AN36" s="43"/>
      <c r="AO36" s="43"/>
      <c r="AP36" s="43"/>
      <c r="AQ36" s="45"/>
      <c r="AR36" s="43"/>
      <c r="AS36" s="43"/>
      <c r="AT36" s="46"/>
      <c r="AU36" s="41"/>
      <c r="AV36" s="43"/>
      <c r="AW36" s="43"/>
      <c r="AX36" s="46"/>
      <c r="AY36" s="41"/>
      <c r="AZ36" s="43"/>
      <c r="BA36" s="43"/>
      <c r="BB36" s="43"/>
      <c r="BC36" s="45"/>
      <c r="BD36" s="43"/>
      <c r="BE36" s="43"/>
      <c r="BF36" s="44"/>
      <c r="BG36" s="39">
        <f>SUM(K36:BF36)</f>
        <v>0</v>
      </c>
      <c r="BH36" s="241"/>
      <c r="BI36" s="12"/>
      <c r="BJ36" s="13"/>
    </row>
    <row r="37" spans="1:62" s="14" customFormat="1" ht="26" customHeight="1">
      <c r="A37" s="289"/>
      <c r="B37" s="252"/>
      <c r="C37" s="252"/>
      <c r="D37" s="252"/>
      <c r="E37" s="243">
        <v>1.1299999999999999</v>
      </c>
      <c r="F37" s="244" t="s">
        <v>78</v>
      </c>
      <c r="G37" s="236" t="s">
        <v>35</v>
      </c>
      <c r="H37" s="238" t="s">
        <v>36</v>
      </c>
      <c r="I37" s="249"/>
      <c r="J37" s="47" t="s">
        <v>37</v>
      </c>
      <c r="K37" s="41"/>
      <c r="L37" s="43"/>
      <c r="M37" s="43"/>
      <c r="N37" s="50"/>
      <c r="O37" s="41"/>
      <c r="P37" s="43"/>
      <c r="Q37" s="43"/>
      <c r="R37" s="44"/>
      <c r="S37" s="41"/>
      <c r="T37" s="43"/>
      <c r="U37" s="43"/>
      <c r="V37" s="43"/>
      <c r="W37" s="41"/>
      <c r="X37" s="43"/>
      <c r="Y37" s="43"/>
      <c r="Z37" s="44"/>
      <c r="AA37" s="41"/>
      <c r="AB37" s="43"/>
      <c r="AC37" s="43"/>
      <c r="AD37" s="43"/>
      <c r="AE37" s="45"/>
      <c r="AF37" s="43"/>
      <c r="AG37" s="43"/>
      <c r="AH37" s="44"/>
      <c r="AI37" s="41"/>
      <c r="AJ37" s="43"/>
      <c r="AK37" s="43"/>
      <c r="AL37" s="44"/>
      <c r="AM37" s="41"/>
      <c r="AN37" s="43"/>
      <c r="AO37" s="43"/>
      <c r="AP37" s="43"/>
      <c r="AQ37" s="45"/>
      <c r="AR37" s="43"/>
      <c r="AS37" s="43"/>
      <c r="AT37" s="46"/>
      <c r="AU37" s="41"/>
      <c r="AV37" s="43"/>
      <c r="AW37" s="43"/>
      <c r="AX37" s="46"/>
      <c r="AY37" s="41"/>
      <c r="AZ37" s="43"/>
      <c r="BA37" s="43"/>
      <c r="BB37" s="49"/>
      <c r="BC37" s="45"/>
      <c r="BD37" s="43"/>
      <c r="BE37" s="43"/>
      <c r="BF37" s="44"/>
      <c r="BG37" s="39">
        <f>SUM(K37:BF37)</f>
        <v>0</v>
      </c>
      <c r="BH37" s="247" t="str">
        <f>IFERROR((BG38/BG37),"")</f>
        <v/>
      </c>
      <c r="BI37" s="12"/>
      <c r="BJ37" s="13"/>
    </row>
    <row r="38" spans="1:62" s="14" customFormat="1" ht="26" customHeight="1" thickBot="1">
      <c r="A38" s="289"/>
      <c r="B38" s="252"/>
      <c r="C38" s="252"/>
      <c r="D38" s="252"/>
      <c r="E38" s="263"/>
      <c r="F38" s="257"/>
      <c r="G38" s="237"/>
      <c r="H38" s="239"/>
      <c r="I38" s="238"/>
      <c r="J38" s="57" t="s">
        <v>38</v>
      </c>
      <c r="K38" s="58"/>
      <c r="L38" s="59"/>
      <c r="M38" s="59"/>
      <c r="N38" s="60"/>
      <c r="O38" s="58"/>
      <c r="P38" s="59"/>
      <c r="Q38" s="59"/>
      <c r="R38" s="60"/>
      <c r="S38" s="58"/>
      <c r="T38" s="59"/>
      <c r="U38" s="59"/>
      <c r="V38" s="59"/>
      <c r="W38" s="58"/>
      <c r="X38" s="59"/>
      <c r="Y38" s="59"/>
      <c r="Z38" s="60"/>
      <c r="AA38" s="61"/>
      <c r="AB38" s="62"/>
      <c r="AC38" s="62"/>
      <c r="AD38" s="62"/>
      <c r="AE38" s="63"/>
      <c r="AF38" s="59"/>
      <c r="AG38" s="59"/>
      <c r="AH38" s="60"/>
      <c r="AI38" s="58"/>
      <c r="AJ38" s="59"/>
      <c r="AK38" s="59"/>
      <c r="AL38" s="60"/>
      <c r="AM38" s="58"/>
      <c r="AN38" s="59"/>
      <c r="AO38" s="59"/>
      <c r="AP38" s="59"/>
      <c r="AQ38" s="63"/>
      <c r="AR38" s="59"/>
      <c r="AS38" s="59"/>
      <c r="AT38" s="64"/>
      <c r="AU38" s="58"/>
      <c r="AV38" s="59"/>
      <c r="AW38" s="59"/>
      <c r="AX38" s="64"/>
      <c r="AY38" s="58"/>
      <c r="AZ38" s="59"/>
      <c r="BA38" s="59"/>
      <c r="BB38" s="59"/>
      <c r="BC38" s="63"/>
      <c r="BD38" s="59"/>
      <c r="BE38" s="59"/>
      <c r="BF38" s="60"/>
      <c r="BG38" s="39">
        <f>SUM(K38:BF38)</f>
        <v>0</v>
      </c>
      <c r="BH38" s="258"/>
      <c r="BI38" s="12"/>
      <c r="BJ38" s="13"/>
    </row>
    <row r="39" spans="1:62" s="13" customFormat="1" ht="26" customHeight="1" thickBot="1">
      <c r="A39" s="289"/>
      <c r="B39" s="259"/>
      <c r="C39" s="260"/>
      <c r="D39" s="261"/>
      <c r="E39" s="221" t="s">
        <v>79</v>
      </c>
      <c r="F39" s="221"/>
      <c r="G39" s="221"/>
      <c r="H39" s="22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72"/>
      <c r="AB39" s="72"/>
      <c r="AC39" s="72"/>
      <c r="AD39" s="72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30"/>
      <c r="BI39" s="25"/>
    </row>
    <row r="40" spans="1:62" s="14" customFormat="1" ht="26" customHeight="1">
      <c r="A40" s="289"/>
      <c r="B40" s="256" t="s">
        <v>80</v>
      </c>
      <c r="C40" s="256" t="s">
        <v>81</v>
      </c>
      <c r="D40" s="256" t="s">
        <v>82</v>
      </c>
      <c r="E40" s="262">
        <v>1.1399999999999999</v>
      </c>
      <c r="F40" s="265" t="s">
        <v>83</v>
      </c>
      <c r="G40" s="236" t="s">
        <v>35</v>
      </c>
      <c r="H40" s="238" t="s">
        <v>36</v>
      </c>
      <c r="I40" s="238"/>
      <c r="J40" s="31" t="s">
        <v>37</v>
      </c>
      <c r="K40" s="65"/>
      <c r="L40" s="66"/>
      <c r="M40" s="66"/>
      <c r="N40" s="67"/>
      <c r="O40" s="65"/>
      <c r="P40" s="66"/>
      <c r="Q40" s="73"/>
      <c r="R40" s="67"/>
      <c r="S40" s="65"/>
      <c r="T40" s="66"/>
      <c r="U40" s="66"/>
      <c r="V40" s="66"/>
      <c r="W40" s="65"/>
      <c r="X40" s="66"/>
      <c r="Y40" s="66"/>
      <c r="Z40" s="69"/>
      <c r="AA40" s="32"/>
      <c r="AB40" s="33"/>
      <c r="AC40" s="33"/>
      <c r="AD40" s="33"/>
      <c r="AE40" s="68"/>
      <c r="AF40" s="66"/>
      <c r="AG40" s="66"/>
      <c r="AH40" s="67"/>
      <c r="AI40" s="65"/>
      <c r="AJ40" s="66"/>
      <c r="AK40" s="66"/>
      <c r="AL40" s="67"/>
      <c r="AM40" s="65"/>
      <c r="AN40" s="66"/>
      <c r="AO40" s="66"/>
      <c r="AP40" s="66"/>
      <c r="AQ40" s="68"/>
      <c r="AR40" s="66"/>
      <c r="AS40" s="66"/>
      <c r="AT40" s="69"/>
      <c r="AU40" s="65"/>
      <c r="AV40" s="66"/>
      <c r="AW40" s="66"/>
      <c r="AX40" s="69"/>
      <c r="AY40" s="65"/>
      <c r="AZ40" s="66"/>
      <c r="BA40" s="66"/>
      <c r="BB40" s="49"/>
      <c r="BC40" s="68"/>
      <c r="BD40" s="66"/>
      <c r="BE40" s="66"/>
      <c r="BF40" s="67"/>
      <c r="BG40" s="39">
        <f t="shared" ref="BG40:BG45" si="4">SUM(K40:BF40)</f>
        <v>0</v>
      </c>
      <c r="BH40" s="258" t="str">
        <f>IFERROR((BG41/BG40),"")</f>
        <v/>
      </c>
      <c r="BI40" s="12"/>
      <c r="BJ40" s="13"/>
    </row>
    <row r="41" spans="1:62" s="14" customFormat="1" ht="26" customHeight="1">
      <c r="A41" s="289"/>
      <c r="B41" s="252"/>
      <c r="C41" s="252"/>
      <c r="D41" s="252"/>
      <c r="E41" s="243"/>
      <c r="F41" s="266"/>
      <c r="G41" s="237"/>
      <c r="H41" s="239"/>
      <c r="I41" s="239"/>
      <c r="J41" s="40" t="s">
        <v>38</v>
      </c>
      <c r="K41" s="41"/>
      <c r="L41" s="43"/>
      <c r="M41" s="43"/>
      <c r="N41" s="44"/>
      <c r="O41" s="41"/>
      <c r="P41" s="43"/>
      <c r="Q41" s="43"/>
      <c r="R41" s="44"/>
      <c r="S41" s="41"/>
      <c r="T41" s="43"/>
      <c r="U41" s="43"/>
      <c r="V41" s="43"/>
      <c r="W41" s="41"/>
      <c r="X41" s="43"/>
      <c r="Y41" s="43"/>
      <c r="Z41" s="46"/>
      <c r="AA41" s="41"/>
      <c r="AB41" s="43"/>
      <c r="AC41" s="43"/>
      <c r="AD41" s="43"/>
      <c r="AE41" s="45"/>
      <c r="AF41" s="43"/>
      <c r="AG41" s="43"/>
      <c r="AH41" s="44"/>
      <c r="AI41" s="41"/>
      <c r="AJ41" s="43"/>
      <c r="AK41" s="43"/>
      <c r="AL41" s="44"/>
      <c r="AM41" s="41"/>
      <c r="AN41" s="43"/>
      <c r="AO41" s="43"/>
      <c r="AP41" s="43"/>
      <c r="AQ41" s="45"/>
      <c r="AR41" s="43"/>
      <c r="AS41" s="43"/>
      <c r="AT41" s="46"/>
      <c r="AU41" s="41"/>
      <c r="AV41" s="43"/>
      <c r="AW41" s="43"/>
      <c r="AX41" s="46"/>
      <c r="AY41" s="41"/>
      <c r="AZ41" s="43"/>
      <c r="BA41" s="43"/>
      <c r="BB41" s="43"/>
      <c r="BC41" s="45"/>
      <c r="BD41" s="43"/>
      <c r="BE41" s="43"/>
      <c r="BF41" s="44"/>
      <c r="BG41" s="39">
        <f t="shared" si="4"/>
        <v>0</v>
      </c>
      <c r="BH41" s="241"/>
      <c r="BI41" s="12"/>
      <c r="BJ41" s="13"/>
    </row>
    <row r="42" spans="1:62" s="14" customFormat="1" ht="25.5" customHeight="1">
      <c r="A42" s="289"/>
      <c r="B42" s="252"/>
      <c r="C42" s="252"/>
      <c r="D42" s="252"/>
      <c r="E42" s="243">
        <v>1.1499999999999999</v>
      </c>
      <c r="F42" s="257" t="s">
        <v>84</v>
      </c>
      <c r="G42" s="236" t="s">
        <v>35</v>
      </c>
      <c r="H42" s="238" t="s">
        <v>36</v>
      </c>
      <c r="I42" s="249"/>
      <c r="J42" s="47" t="s">
        <v>37</v>
      </c>
      <c r="K42" s="41"/>
      <c r="L42" s="43"/>
      <c r="M42" s="43"/>
      <c r="N42" s="44"/>
      <c r="O42" s="41"/>
      <c r="P42" s="43"/>
      <c r="Q42" s="43"/>
      <c r="R42" s="44"/>
      <c r="S42" s="48"/>
      <c r="T42" s="43"/>
      <c r="U42" s="43"/>
      <c r="V42" s="43"/>
      <c r="W42" s="41"/>
      <c r="X42" s="43"/>
      <c r="Y42" s="43"/>
      <c r="Z42" s="46"/>
      <c r="AA42" s="41"/>
      <c r="AB42" s="43"/>
      <c r="AC42" s="43"/>
      <c r="AD42" s="43"/>
      <c r="AE42" s="45"/>
      <c r="AF42" s="43"/>
      <c r="AG42" s="43"/>
      <c r="AH42" s="44"/>
      <c r="AI42" s="41"/>
      <c r="AJ42" s="43"/>
      <c r="AK42" s="43"/>
      <c r="AL42" s="44"/>
      <c r="AM42" s="41"/>
      <c r="AN42" s="43"/>
      <c r="AO42" s="43"/>
      <c r="AP42" s="43"/>
      <c r="AQ42" s="45"/>
      <c r="AR42" s="43"/>
      <c r="AS42" s="43"/>
      <c r="AT42" s="46"/>
      <c r="AU42" s="41"/>
      <c r="AV42" s="43"/>
      <c r="AW42" s="43"/>
      <c r="AX42" s="46"/>
      <c r="AY42" s="41"/>
      <c r="AZ42" s="43"/>
      <c r="BA42" s="43"/>
      <c r="BB42" s="43"/>
      <c r="BC42" s="45"/>
      <c r="BD42" s="43"/>
      <c r="BE42" s="43"/>
      <c r="BF42" s="44"/>
      <c r="BG42" s="39">
        <f t="shared" si="4"/>
        <v>0</v>
      </c>
      <c r="BH42" s="247" t="str">
        <f>IFERROR((BG43/BG42),"")</f>
        <v/>
      </c>
      <c r="BI42" s="12"/>
      <c r="BJ42" s="13"/>
    </row>
    <row r="43" spans="1:62" s="14" customFormat="1" ht="26" customHeight="1">
      <c r="A43" s="289"/>
      <c r="B43" s="252"/>
      <c r="C43" s="252"/>
      <c r="D43" s="252"/>
      <c r="E43" s="263"/>
      <c r="F43" s="248"/>
      <c r="G43" s="237"/>
      <c r="H43" s="239"/>
      <c r="I43" s="238"/>
      <c r="J43" s="57" t="s">
        <v>38</v>
      </c>
      <c r="K43" s="58"/>
      <c r="L43" s="59"/>
      <c r="M43" s="59"/>
      <c r="N43" s="60"/>
      <c r="O43" s="58"/>
      <c r="P43" s="59"/>
      <c r="Q43" s="59"/>
      <c r="R43" s="60"/>
      <c r="S43" s="58"/>
      <c r="T43" s="59"/>
      <c r="U43" s="59"/>
      <c r="V43" s="59"/>
      <c r="W43" s="58"/>
      <c r="X43" s="59"/>
      <c r="Y43" s="59"/>
      <c r="Z43" s="64"/>
      <c r="AA43" s="41"/>
      <c r="AB43" s="43"/>
      <c r="AC43" s="43"/>
      <c r="AD43" s="43"/>
      <c r="AE43" s="63"/>
      <c r="AF43" s="59"/>
      <c r="AG43" s="59"/>
      <c r="AH43" s="60"/>
      <c r="AI43" s="58"/>
      <c r="AJ43" s="59"/>
      <c r="AK43" s="59"/>
      <c r="AL43" s="60"/>
      <c r="AM43" s="58"/>
      <c r="AN43" s="59"/>
      <c r="AO43" s="59"/>
      <c r="AP43" s="59"/>
      <c r="AQ43" s="63"/>
      <c r="AR43" s="59"/>
      <c r="AS43" s="59"/>
      <c r="AT43" s="64"/>
      <c r="AU43" s="58"/>
      <c r="AV43" s="59"/>
      <c r="AW43" s="59"/>
      <c r="AX43" s="64"/>
      <c r="AY43" s="58"/>
      <c r="AZ43" s="59"/>
      <c r="BA43" s="59"/>
      <c r="BB43" s="59"/>
      <c r="BC43" s="63"/>
      <c r="BD43" s="59"/>
      <c r="BE43" s="59"/>
      <c r="BF43" s="60"/>
      <c r="BG43" s="39">
        <f t="shared" si="4"/>
        <v>0</v>
      </c>
      <c r="BH43" s="258"/>
      <c r="BI43" s="12"/>
      <c r="BJ43" s="13"/>
    </row>
    <row r="44" spans="1:62" s="14" customFormat="1" ht="25.5" customHeight="1">
      <c r="A44" s="289"/>
      <c r="B44" s="252"/>
      <c r="C44" s="252"/>
      <c r="D44" s="252"/>
      <c r="E44" s="243">
        <v>1.1599999999999999</v>
      </c>
      <c r="F44" s="264" t="s">
        <v>85</v>
      </c>
      <c r="G44" s="236" t="s">
        <v>35</v>
      </c>
      <c r="H44" s="238" t="s">
        <v>36</v>
      </c>
      <c r="I44" s="249"/>
      <c r="J44" s="47" t="s">
        <v>37</v>
      </c>
      <c r="K44" s="41"/>
      <c r="L44" s="43"/>
      <c r="M44" s="43"/>
      <c r="N44" s="44"/>
      <c r="O44" s="41"/>
      <c r="P44" s="43"/>
      <c r="Q44" s="43"/>
      <c r="R44" s="44"/>
      <c r="S44" s="41"/>
      <c r="T44" s="43"/>
      <c r="U44" s="43"/>
      <c r="V44" s="43"/>
      <c r="W44" s="41"/>
      <c r="X44" s="43"/>
      <c r="Y44" s="43"/>
      <c r="Z44" s="46"/>
      <c r="AA44" s="41"/>
      <c r="AB44" s="43"/>
      <c r="AC44" s="43"/>
      <c r="AD44" s="43"/>
      <c r="AE44" s="45"/>
      <c r="AF44" s="43"/>
      <c r="AG44" s="49"/>
      <c r="AH44" s="44"/>
      <c r="AI44" s="41"/>
      <c r="AJ44" s="43"/>
      <c r="AK44" s="43"/>
      <c r="AL44" s="44"/>
      <c r="AM44" s="41"/>
      <c r="AN44" s="43"/>
      <c r="AO44" s="43"/>
      <c r="AP44" s="43"/>
      <c r="AQ44" s="45"/>
      <c r="AR44" s="43"/>
      <c r="AS44" s="43"/>
      <c r="AT44" s="46"/>
      <c r="AU44" s="41"/>
      <c r="AV44" s="43"/>
      <c r="AW44" s="43"/>
      <c r="AX44" s="46"/>
      <c r="AY44" s="41"/>
      <c r="AZ44" s="43"/>
      <c r="BA44" s="43"/>
      <c r="BB44" s="43"/>
      <c r="BC44" s="45"/>
      <c r="BD44" s="49"/>
      <c r="BE44" s="43"/>
      <c r="BF44" s="44"/>
      <c r="BG44" s="39">
        <f t="shared" si="4"/>
        <v>0</v>
      </c>
      <c r="BH44" s="247" t="str">
        <f>IFERROR((BG45/BG44),"")</f>
        <v/>
      </c>
      <c r="BI44" s="12"/>
      <c r="BJ44" s="13"/>
    </row>
    <row r="45" spans="1:62" s="14" customFormat="1" ht="26" customHeight="1" thickBot="1">
      <c r="A45" s="289"/>
      <c r="B45" s="252"/>
      <c r="C45" s="252"/>
      <c r="D45" s="252"/>
      <c r="E45" s="263"/>
      <c r="F45" s="267"/>
      <c r="G45" s="237"/>
      <c r="H45" s="239"/>
      <c r="I45" s="238"/>
      <c r="J45" s="57" t="s">
        <v>38</v>
      </c>
      <c r="K45" s="58"/>
      <c r="L45" s="59"/>
      <c r="M45" s="59"/>
      <c r="N45" s="60"/>
      <c r="O45" s="58"/>
      <c r="P45" s="59"/>
      <c r="Q45" s="59"/>
      <c r="R45" s="60"/>
      <c r="S45" s="58"/>
      <c r="T45" s="59"/>
      <c r="U45" s="59"/>
      <c r="V45" s="59"/>
      <c r="W45" s="58"/>
      <c r="X45" s="59"/>
      <c r="Y45" s="59"/>
      <c r="Z45" s="64"/>
      <c r="AA45" s="61"/>
      <c r="AB45" s="62"/>
      <c r="AC45" s="62"/>
      <c r="AD45" s="62"/>
      <c r="AE45" s="63"/>
      <c r="AF45" s="59"/>
      <c r="AG45" s="59"/>
      <c r="AH45" s="60"/>
      <c r="AI45" s="58"/>
      <c r="AJ45" s="59"/>
      <c r="AK45" s="59"/>
      <c r="AL45" s="60"/>
      <c r="AM45" s="58"/>
      <c r="AN45" s="59"/>
      <c r="AO45" s="59"/>
      <c r="AP45" s="59"/>
      <c r="AQ45" s="63"/>
      <c r="AR45" s="59"/>
      <c r="AS45" s="59"/>
      <c r="AT45" s="64"/>
      <c r="AU45" s="58"/>
      <c r="AV45" s="59"/>
      <c r="AW45" s="59"/>
      <c r="AX45" s="64"/>
      <c r="AY45" s="58"/>
      <c r="AZ45" s="59"/>
      <c r="BA45" s="59"/>
      <c r="BB45" s="59"/>
      <c r="BC45" s="63"/>
      <c r="BD45" s="59"/>
      <c r="BE45" s="59"/>
      <c r="BF45" s="60"/>
      <c r="BG45" s="39">
        <f t="shared" si="4"/>
        <v>0</v>
      </c>
      <c r="BH45" s="258"/>
      <c r="BI45" s="12"/>
      <c r="BJ45" s="13"/>
    </row>
    <row r="46" spans="1:62" s="13" customFormat="1" ht="26" customHeight="1" thickBot="1">
      <c r="A46" s="289"/>
      <c r="B46" s="259"/>
      <c r="C46" s="260"/>
      <c r="D46" s="261"/>
      <c r="E46" s="221" t="s">
        <v>86</v>
      </c>
      <c r="F46" s="221"/>
      <c r="G46" s="221"/>
      <c r="H46" s="22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4"/>
      <c r="AB46" s="74"/>
      <c r="AC46" s="74"/>
      <c r="AD46" s="74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30"/>
      <c r="BI46" s="25"/>
    </row>
    <row r="47" spans="1:62" s="14" customFormat="1" ht="26" customHeight="1">
      <c r="A47" s="289"/>
      <c r="B47" s="256" t="s">
        <v>87</v>
      </c>
      <c r="C47" s="256" t="s">
        <v>88</v>
      </c>
      <c r="D47" s="256" t="s">
        <v>89</v>
      </c>
      <c r="E47" s="262">
        <v>1.17</v>
      </c>
      <c r="F47" s="275" t="s">
        <v>90</v>
      </c>
      <c r="G47" s="236" t="s">
        <v>35</v>
      </c>
      <c r="H47" s="238" t="s">
        <v>36</v>
      </c>
      <c r="I47" s="238"/>
      <c r="J47" s="31" t="s">
        <v>37</v>
      </c>
      <c r="K47" s="32"/>
      <c r="L47" s="33"/>
      <c r="M47" s="33"/>
      <c r="N47" s="33"/>
      <c r="O47" s="32"/>
      <c r="P47" s="33"/>
      <c r="Q47" s="36"/>
      <c r="R47" s="34"/>
      <c r="S47" s="68"/>
      <c r="T47" s="66"/>
      <c r="U47" s="66"/>
      <c r="V47" s="66"/>
      <c r="W47" s="32"/>
      <c r="X47" s="33"/>
      <c r="Y47" s="33"/>
      <c r="Z47" s="33"/>
      <c r="AA47" s="32"/>
      <c r="AB47" s="33"/>
      <c r="AC47" s="33"/>
      <c r="AD47" s="33"/>
      <c r="AE47" s="32"/>
      <c r="AF47" s="33"/>
      <c r="AG47" s="33"/>
      <c r="AH47" s="33"/>
      <c r="AI47" s="32"/>
      <c r="AJ47" s="33"/>
      <c r="AK47" s="33"/>
      <c r="AL47" s="33"/>
      <c r="AM47" s="32"/>
      <c r="AN47" s="66"/>
      <c r="AO47" s="66"/>
      <c r="AP47" s="66"/>
      <c r="AQ47" s="32"/>
      <c r="AR47" s="33"/>
      <c r="AS47" s="33"/>
      <c r="AT47" s="33"/>
      <c r="AU47" s="32"/>
      <c r="AV47" s="33"/>
      <c r="AW47" s="33"/>
      <c r="AX47" s="33"/>
      <c r="AY47" s="32"/>
      <c r="AZ47" s="66"/>
      <c r="BA47" s="66"/>
      <c r="BB47" s="66"/>
      <c r="BC47" s="49"/>
      <c r="BD47" s="33"/>
      <c r="BE47" s="33"/>
      <c r="BF47" s="33"/>
      <c r="BG47" s="39">
        <f>SUM(K47:BF47)</f>
        <v>0</v>
      </c>
      <c r="BH47" s="268" t="str">
        <f>IFERROR((BG48/BG47),"")</f>
        <v/>
      </c>
      <c r="BI47" s="12"/>
      <c r="BJ47" s="13"/>
    </row>
    <row r="48" spans="1:62" s="14" customFormat="1" ht="26" customHeight="1">
      <c r="A48" s="289"/>
      <c r="B48" s="252"/>
      <c r="C48" s="252"/>
      <c r="D48" s="252"/>
      <c r="E48" s="263"/>
      <c r="F48" s="275"/>
      <c r="G48" s="237"/>
      <c r="H48" s="239"/>
      <c r="I48" s="238"/>
      <c r="J48" s="75" t="s">
        <v>38</v>
      </c>
      <c r="K48" s="41"/>
      <c r="L48" s="43"/>
      <c r="M48" s="43"/>
      <c r="N48" s="43"/>
      <c r="O48" s="41"/>
      <c r="P48" s="43"/>
      <c r="Q48" s="43"/>
      <c r="R48" s="44"/>
      <c r="S48" s="68"/>
      <c r="T48" s="66"/>
      <c r="U48" s="66"/>
      <c r="V48" s="66"/>
      <c r="W48" s="41"/>
      <c r="X48" s="43"/>
      <c r="Y48" s="43"/>
      <c r="Z48" s="43"/>
      <c r="AA48" s="41"/>
      <c r="AB48" s="43"/>
      <c r="AC48" s="43"/>
      <c r="AD48" s="43"/>
      <c r="AE48" s="41"/>
      <c r="AF48" s="43"/>
      <c r="AG48" s="43"/>
      <c r="AH48" s="43"/>
      <c r="AI48" s="41"/>
      <c r="AJ48" s="43"/>
      <c r="AK48" s="43"/>
      <c r="AL48" s="43"/>
      <c r="AM48" s="41"/>
      <c r="AN48" s="66"/>
      <c r="AO48" s="66"/>
      <c r="AP48" s="66"/>
      <c r="AQ48" s="41"/>
      <c r="AR48" s="43"/>
      <c r="AS48" s="66"/>
      <c r="AT48" s="43"/>
      <c r="AU48" s="41"/>
      <c r="AV48" s="43"/>
      <c r="AW48" s="43"/>
      <c r="AX48" s="43"/>
      <c r="AY48" s="41"/>
      <c r="AZ48" s="66"/>
      <c r="BA48" s="66"/>
      <c r="BB48" s="66"/>
      <c r="BC48" s="41"/>
      <c r="BD48" s="43"/>
      <c r="BE48" s="43"/>
      <c r="BF48" s="43"/>
      <c r="BG48" s="39">
        <f>SUM(K48:BF48)</f>
        <v>0</v>
      </c>
      <c r="BH48" s="251"/>
      <c r="BI48" s="12"/>
      <c r="BJ48" s="13"/>
    </row>
    <row r="49" spans="1:62" s="14" customFormat="1" ht="26" customHeight="1">
      <c r="A49" s="289"/>
      <c r="B49" s="252"/>
      <c r="C49" s="252"/>
      <c r="D49" s="252"/>
      <c r="E49" s="243">
        <v>1.18</v>
      </c>
      <c r="F49" s="270" t="s">
        <v>91</v>
      </c>
      <c r="G49" s="236" t="s">
        <v>35</v>
      </c>
      <c r="H49" s="238" t="s">
        <v>36</v>
      </c>
      <c r="I49" s="272"/>
      <c r="J49" s="31" t="s">
        <v>37</v>
      </c>
      <c r="K49" s="41"/>
      <c r="L49" s="43"/>
      <c r="M49" s="43"/>
      <c r="N49" s="43"/>
      <c r="O49" s="41"/>
      <c r="P49" s="43"/>
      <c r="Q49" s="43"/>
      <c r="R49" s="50"/>
      <c r="S49" s="68"/>
      <c r="T49" s="66"/>
      <c r="U49" s="66"/>
      <c r="V49" s="66"/>
      <c r="W49" s="41"/>
      <c r="X49" s="43"/>
      <c r="Y49" s="43"/>
      <c r="Z49" s="43"/>
      <c r="AA49" s="41"/>
      <c r="AB49" s="43"/>
      <c r="AC49" s="43"/>
      <c r="AD49" s="43"/>
      <c r="AE49" s="41"/>
      <c r="AF49" s="43"/>
      <c r="AG49" s="43"/>
      <c r="AH49" s="43"/>
      <c r="AI49" s="41"/>
      <c r="AJ49" s="43"/>
      <c r="AK49" s="43"/>
      <c r="AL49" s="43"/>
      <c r="AM49" s="41"/>
      <c r="AN49" s="66"/>
      <c r="AO49" s="66"/>
      <c r="AP49" s="66"/>
      <c r="AQ49" s="41"/>
      <c r="AR49" s="43"/>
      <c r="AS49" s="43"/>
      <c r="AT49" s="43"/>
      <c r="AU49" s="41"/>
      <c r="AV49" s="43"/>
      <c r="AW49" s="43"/>
      <c r="AX49" s="43"/>
      <c r="AY49" s="41"/>
      <c r="AZ49" s="66"/>
      <c r="BA49" s="66"/>
      <c r="BB49" s="66"/>
      <c r="BC49" s="41"/>
      <c r="BD49" s="43"/>
      <c r="BE49" s="43"/>
      <c r="BF49" s="43"/>
      <c r="BG49" s="39">
        <f>SUM(K49:BF49)</f>
        <v>0</v>
      </c>
      <c r="BH49" s="247" t="str">
        <f>IFERROR((BG50/BG49),"")</f>
        <v/>
      </c>
      <c r="BI49" s="12"/>
      <c r="BJ49" s="13"/>
    </row>
    <row r="50" spans="1:62" s="14" customFormat="1" ht="26" customHeight="1" thickBot="1">
      <c r="A50" s="289"/>
      <c r="B50" s="252"/>
      <c r="C50" s="252"/>
      <c r="D50" s="252"/>
      <c r="E50" s="269"/>
      <c r="F50" s="271"/>
      <c r="G50" s="237"/>
      <c r="H50" s="239"/>
      <c r="I50" s="273"/>
      <c r="J50" s="76" t="s">
        <v>38</v>
      </c>
      <c r="K50" s="61"/>
      <c r="L50" s="62"/>
      <c r="M50" s="62"/>
      <c r="N50" s="62"/>
      <c r="O50" s="61"/>
      <c r="P50" s="62"/>
      <c r="Q50" s="62"/>
      <c r="R50" s="77"/>
      <c r="S50" s="68"/>
      <c r="T50" s="66"/>
      <c r="U50" s="66"/>
      <c r="V50" s="66"/>
      <c r="W50" s="61"/>
      <c r="X50" s="62"/>
      <c r="Y50" s="62"/>
      <c r="Z50" s="62"/>
      <c r="AA50" s="61"/>
      <c r="AB50" s="62"/>
      <c r="AC50" s="62"/>
      <c r="AD50" s="62"/>
      <c r="AE50" s="61"/>
      <c r="AF50" s="62"/>
      <c r="AG50" s="62"/>
      <c r="AH50" s="62"/>
      <c r="AI50" s="61"/>
      <c r="AJ50" s="62"/>
      <c r="AK50" s="62"/>
      <c r="AL50" s="62"/>
      <c r="AM50" s="61"/>
      <c r="AN50" s="66"/>
      <c r="AO50" s="66"/>
      <c r="AP50" s="66"/>
      <c r="AQ50" s="61"/>
      <c r="AR50" s="62"/>
      <c r="AS50" s="62"/>
      <c r="AT50" s="62"/>
      <c r="AU50" s="61"/>
      <c r="AV50" s="62"/>
      <c r="AW50" s="62"/>
      <c r="AX50" s="62"/>
      <c r="AY50" s="61"/>
      <c r="AZ50" s="66"/>
      <c r="BA50" s="66"/>
      <c r="BB50" s="66"/>
      <c r="BC50" s="61"/>
      <c r="BD50" s="62"/>
      <c r="BE50" s="62"/>
      <c r="BF50" s="62"/>
      <c r="BG50" s="39">
        <f>SUM(K50:BF50)</f>
        <v>0</v>
      </c>
      <c r="BH50" s="274"/>
      <c r="BI50" s="12"/>
      <c r="BJ50" s="13"/>
    </row>
    <row r="51" spans="1:62" s="14" customFormat="1" ht="26" customHeight="1" thickBot="1">
      <c r="A51" s="290"/>
      <c r="B51" s="252"/>
      <c r="C51" s="252"/>
      <c r="D51" s="252"/>
      <c r="E51" s="78" t="s">
        <v>92</v>
      </c>
      <c r="F51" s="79"/>
      <c r="G51" s="79"/>
      <c r="H51" s="79"/>
      <c r="I51" s="79"/>
      <c r="J51" s="80"/>
      <c r="K51" s="276" t="s">
        <v>93</v>
      </c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8"/>
      <c r="AB51" s="278"/>
      <c r="AC51" s="278"/>
      <c r="AD51" s="278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9"/>
      <c r="BH51" s="81">
        <f>IFERROR(AVERAGE(BH11:BH30,BH32,BH35:BH38,BH40:BH45,BH47:BH50),"")</f>
        <v>0</v>
      </c>
      <c r="BI51" s="82"/>
      <c r="BJ51" s="13"/>
    </row>
    <row r="52" spans="1:62" s="13" customFormat="1" ht="26" customHeight="1" thickBot="1">
      <c r="A52" s="280" t="s">
        <v>94</v>
      </c>
      <c r="B52" s="283"/>
      <c r="C52" s="284"/>
      <c r="D52" s="285"/>
      <c r="E52" s="286" t="s">
        <v>95</v>
      </c>
      <c r="F52" s="286"/>
      <c r="G52" s="286"/>
      <c r="H52" s="286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30"/>
      <c r="BI52" s="25"/>
    </row>
    <row r="53" spans="1:62" s="14" customFormat="1" ht="26" customHeight="1">
      <c r="A53" s="281"/>
      <c r="B53" s="287" t="s">
        <v>96</v>
      </c>
      <c r="C53" s="287" t="s">
        <v>97</v>
      </c>
      <c r="D53" s="287" t="s">
        <v>98</v>
      </c>
      <c r="E53" s="262">
        <v>2.1</v>
      </c>
      <c r="F53" s="264" t="s">
        <v>99</v>
      </c>
      <c r="G53" s="236" t="s">
        <v>35</v>
      </c>
      <c r="H53" s="238" t="s">
        <v>36</v>
      </c>
      <c r="I53" s="238"/>
      <c r="J53" s="31" t="s">
        <v>37</v>
      </c>
      <c r="K53" s="65"/>
      <c r="L53" s="66"/>
      <c r="M53" s="66"/>
      <c r="N53" s="67"/>
      <c r="O53" s="83"/>
      <c r="P53" s="73"/>
      <c r="Q53" s="73"/>
      <c r="R53" s="84"/>
      <c r="S53" s="83"/>
      <c r="T53" s="73"/>
      <c r="U53" s="73"/>
      <c r="V53" s="73"/>
      <c r="W53" s="83"/>
      <c r="X53" s="73"/>
      <c r="Y53" s="73"/>
      <c r="Z53" s="84"/>
      <c r="AA53" s="35"/>
      <c r="AB53" s="36"/>
      <c r="AC53" s="36"/>
      <c r="AD53" s="36"/>
      <c r="AE53" s="68"/>
      <c r="AF53" s="66"/>
      <c r="AG53" s="66"/>
      <c r="AH53" s="67"/>
      <c r="AI53" s="65"/>
      <c r="AJ53" s="66"/>
      <c r="AK53" s="66"/>
      <c r="AL53" s="67"/>
      <c r="AM53" s="65"/>
      <c r="AN53" s="66"/>
      <c r="AO53" s="66"/>
      <c r="AP53" s="66"/>
      <c r="AQ53" s="68"/>
      <c r="AR53" s="66"/>
      <c r="AS53" s="66"/>
      <c r="AT53" s="69"/>
      <c r="AU53" s="65"/>
      <c r="AV53" s="66"/>
      <c r="AW53" s="66"/>
      <c r="AX53" s="69"/>
      <c r="AY53" s="65"/>
      <c r="AZ53" s="66"/>
      <c r="BA53" s="66"/>
      <c r="BB53" s="66"/>
      <c r="BC53" s="68"/>
      <c r="BD53" s="66"/>
      <c r="BE53" s="66"/>
      <c r="BF53" s="67"/>
      <c r="BG53" s="39">
        <f>SUM(K53:BF53)</f>
        <v>0</v>
      </c>
      <c r="BH53" s="258" t="str">
        <f>IFERROR((BG54/BG53),"")</f>
        <v/>
      </c>
      <c r="BI53" s="12"/>
      <c r="BJ53" s="13"/>
    </row>
    <row r="54" spans="1:62" s="14" customFormat="1" ht="69.75" customHeight="1" thickBot="1">
      <c r="A54" s="281"/>
      <c r="B54" s="288"/>
      <c r="C54" s="288"/>
      <c r="D54" s="288"/>
      <c r="E54" s="263"/>
      <c r="F54" s="264"/>
      <c r="G54" s="237"/>
      <c r="H54" s="239"/>
      <c r="I54" s="238"/>
      <c r="J54" s="41" t="s">
        <v>38</v>
      </c>
      <c r="K54" s="58"/>
      <c r="L54" s="59"/>
      <c r="M54" s="59"/>
      <c r="N54" s="60"/>
      <c r="O54" s="58"/>
      <c r="P54" s="59"/>
      <c r="Q54" s="59"/>
      <c r="R54" s="60"/>
      <c r="S54" s="58"/>
      <c r="T54" s="59"/>
      <c r="U54" s="59"/>
      <c r="V54" s="59"/>
      <c r="W54" s="58"/>
      <c r="X54" s="59"/>
      <c r="Y54" s="59"/>
      <c r="Z54" s="60"/>
      <c r="AA54" s="61"/>
      <c r="AB54" s="62"/>
      <c r="AC54" s="62"/>
      <c r="AD54" s="62"/>
      <c r="AE54" s="63"/>
      <c r="AF54" s="59"/>
      <c r="AG54" s="59"/>
      <c r="AH54" s="60"/>
      <c r="AI54" s="58"/>
      <c r="AJ54" s="59"/>
      <c r="AK54" s="59"/>
      <c r="AL54" s="60"/>
      <c r="AM54" s="58"/>
      <c r="AN54" s="59"/>
      <c r="AO54" s="59"/>
      <c r="AP54" s="59"/>
      <c r="AQ54" s="63"/>
      <c r="AR54" s="59"/>
      <c r="AS54" s="59"/>
      <c r="AT54" s="64"/>
      <c r="AU54" s="58"/>
      <c r="AV54" s="59"/>
      <c r="AW54" s="59"/>
      <c r="AX54" s="64"/>
      <c r="AY54" s="58"/>
      <c r="AZ54" s="59"/>
      <c r="BA54" s="59"/>
      <c r="BB54" s="59"/>
      <c r="BC54" s="63"/>
      <c r="BD54" s="59"/>
      <c r="BE54" s="59"/>
      <c r="BF54" s="60"/>
      <c r="BG54" s="39">
        <f>SUM(K54:BF54)</f>
        <v>0</v>
      </c>
      <c r="BH54" s="258"/>
      <c r="BI54" s="12"/>
      <c r="BJ54" s="13"/>
    </row>
    <row r="55" spans="1:62" s="88" customFormat="1" ht="26" customHeight="1" thickBot="1">
      <c r="A55" s="281"/>
      <c r="B55" s="283"/>
      <c r="C55" s="284"/>
      <c r="D55" s="285"/>
      <c r="E55" s="291" t="s">
        <v>100</v>
      </c>
      <c r="F55" s="291"/>
      <c r="G55" s="291"/>
      <c r="H55" s="291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  <c r="T55" s="86"/>
      <c r="U55" s="86"/>
      <c r="V55" s="86"/>
      <c r="W55" s="86"/>
      <c r="X55" s="86"/>
      <c r="Y55" s="86"/>
      <c r="Z55" s="86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7"/>
    </row>
    <row r="56" spans="1:62" s="90" customFormat="1" ht="26" customHeight="1">
      <c r="A56" s="281"/>
      <c r="B56" s="287" t="s">
        <v>101</v>
      </c>
      <c r="C56" s="287" t="s">
        <v>102</v>
      </c>
      <c r="D56" s="287" t="s">
        <v>103</v>
      </c>
      <c r="E56" s="262">
        <v>2.2000000000000002</v>
      </c>
      <c r="F56" s="292" t="s">
        <v>104</v>
      </c>
      <c r="G56" s="236" t="s">
        <v>35</v>
      </c>
      <c r="H56" s="238" t="s">
        <v>36</v>
      </c>
      <c r="I56" s="249"/>
      <c r="J56" s="65" t="s">
        <v>37</v>
      </c>
      <c r="K56" s="65"/>
      <c r="L56" s="66"/>
      <c r="M56" s="66"/>
      <c r="N56" s="67"/>
      <c r="O56" s="65"/>
      <c r="P56" s="66"/>
      <c r="Q56" s="73"/>
      <c r="R56" s="89"/>
      <c r="S56" s="35"/>
      <c r="T56" s="36"/>
      <c r="U56" s="36"/>
      <c r="V56" s="36"/>
      <c r="W56" s="35"/>
      <c r="X56" s="36"/>
      <c r="Y56" s="36"/>
      <c r="Z56" s="37"/>
      <c r="AA56" s="53"/>
      <c r="AB56" s="49"/>
      <c r="AC56" s="49"/>
      <c r="AD56" s="49"/>
      <c r="AE56" s="70"/>
      <c r="AF56" s="73"/>
      <c r="AG56" s="66"/>
      <c r="AH56" s="67"/>
      <c r="AI56" s="65"/>
      <c r="AJ56" s="66"/>
      <c r="AK56" s="66"/>
      <c r="AL56" s="67"/>
      <c r="AM56" s="65"/>
      <c r="AN56" s="66"/>
      <c r="AO56" s="66"/>
      <c r="AP56" s="66"/>
      <c r="AQ56" s="68"/>
      <c r="AR56" s="66"/>
      <c r="AS56" s="66"/>
      <c r="AT56" s="69"/>
      <c r="AU56" s="65"/>
      <c r="AV56" s="66"/>
      <c r="AW56" s="66"/>
      <c r="AX56" s="69"/>
      <c r="AY56" s="65"/>
      <c r="AZ56" s="66"/>
      <c r="BA56" s="66"/>
      <c r="BB56" s="66"/>
      <c r="BC56" s="68"/>
      <c r="BD56" s="66"/>
      <c r="BE56" s="66"/>
      <c r="BF56" s="67"/>
      <c r="BG56" s="39">
        <f>SUM(K56:BF56)</f>
        <v>0</v>
      </c>
      <c r="BH56" s="293" t="str">
        <f>IFERROR((BG57/BG56),"")</f>
        <v/>
      </c>
      <c r="BJ56" s="88"/>
    </row>
    <row r="57" spans="1:62" s="90" customFormat="1" ht="59.25" customHeight="1">
      <c r="A57" s="281"/>
      <c r="B57" s="288"/>
      <c r="C57" s="288"/>
      <c r="D57" s="288"/>
      <c r="E57" s="243"/>
      <c r="F57" s="292"/>
      <c r="G57" s="237"/>
      <c r="H57" s="239"/>
      <c r="I57" s="238"/>
      <c r="J57" s="58" t="s">
        <v>38</v>
      </c>
      <c r="K57" s="58"/>
      <c r="L57" s="59"/>
      <c r="M57" s="59"/>
      <c r="N57" s="60"/>
      <c r="O57" s="58"/>
      <c r="P57" s="59"/>
      <c r="Q57" s="59"/>
      <c r="R57" s="64"/>
      <c r="S57" s="58"/>
      <c r="T57" s="59"/>
      <c r="U57" s="59"/>
      <c r="V57" s="59"/>
      <c r="W57" s="58"/>
      <c r="X57" s="59"/>
      <c r="Y57" s="59"/>
      <c r="Z57" s="60"/>
      <c r="AA57" s="63"/>
      <c r="AB57" s="59"/>
      <c r="AC57" s="59"/>
      <c r="AD57" s="59"/>
      <c r="AE57" s="63"/>
      <c r="AF57" s="59"/>
      <c r="AG57" s="59"/>
      <c r="AH57" s="60"/>
      <c r="AI57" s="58"/>
      <c r="AJ57" s="59"/>
      <c r="AK57" s="59"/>
      <c r="AL57" s="60"/>
      <c r="AM57" s="58"/>
      <c r="AN57" s="59"/>
      <c r="AO57" s="59"/>
      <c r="AP57" s="59"/>
      <c r="AQ57" s="63"/>
      <c r="AR57" s="59"/>
      <c r="AS57" s="59"/>
      <c r="AT57" s="64"/>
      <c r="AU57" s="58"/>
      <c r="AV57" s="59"/>
      <c r="AW57" s="59"/>
      <c r="AX57" s="64"/>
      <c r="AY57" s="58"/>
      <c r="AZ57" s="59"/>
      <c r="BA57" s="59"/>
      <c r="BB57" s="59"/>
      <c r="BC57" s="63"/>
      <c r="BD57" s="59"/>
      <c r="BE57" s="59"/>
      <c r="BF57" s="60"/>
      <c r="BG57" s="39">
        <f>SUM(K57:BF57)</f>
        <v>0</v>
      </c>
      <c r="BH57" s="294"/>
      <c r="BJ57" s="88"/>
    </row>
    <row r="58" spans="1:62" s="90" customFormat="1" ht="26" customHeight="1">
      <c r="A58" s="281"/>
      <c r="B58" s="288"/>
      <c r="C58" s="288"/>
      <c r="D58" s="288"/>
      <c r="E58" s="243">
        <v>2.2999999999999998</v>
      </c>
      <c r="F58" s="295" t="s">
        <v>105</v>
      </c>
      <c r="G58" s="236" t="s">
        <v>106</v>
      </c>
      <c r="H58" s="238" t="s">
        <v>36</v>
      </c>
      <c r="I58" s="249"/>
      <c r="J58" s="65" t="s">
        <v>37</v>
      </c>
      <c r="K58" s="41"/>
      <c r="L58" s="43"/>
      <c r="M58" s="43"/>
      <c r="N58" s="44"/>
      <c r="O58" s="41"/>
      <c r="P58" s="43"/>
      <c r="Q58" s="43"/>
      <c r="R58" s="46"/>
      <c r="S58" s="41"/>
      <c r="T58" s="43"/>
      <c r="U58" s="43"/>
      <c r="V58" s="43"/>
      <c r="W58" s="41"/>
      <c r="X58" s="43"/>
      <c r="Y58" s="43"/>
      <c r="Z58" s="44"/>
      <c r="AA58" s="45"/>
      <c r="AB58" s="43"/>
      <c r="AC58" s="43"/>
      <c r="AD58" s="43"/>
      <c r="AE58" s="45"/>
      <c r="AF58" s="43"/>
      <c r="AG58" s="43"/>
      <c r="AH58" s="44"/>
      <c r="AI58" s="41"/>
      <c r="AJ58" s="43"/>
      <c r="AK58" s="43"/>
      <c r="AL58" s="44"/>
      <c r="AM58" s="41"/>
      <c r="AN58" s="43"/>
      <c r="AO58" s="43"/>
      <c r="AP58" s="43"/>
      <c r="AQ58" s="45"/>
      <c r="AR58" s="43"/>
      <c r="AS58" s="43"/>
      <c r="AT58" s="46"/>
      <c r="AU58" s="41"/>
      <c r="AV58" s="43"/>
      <c r="AW58" s="43"/>
      <c r="AX58" s="46"/>
      <c r="AY58" s="41"/>
      <c r="AZ58" s="43"/>
      <c r="BA58" s="49"/>
      <c r="BB58" s="49"/>
      <c r="BC58" s="45"/>
      <c r="BD58" s="43"/>
      <c r="BE58" s="43"/>
      <c r="BF58" s="44"/>
      <c r="BG58" s="39">
        <f>SUM(K58:BF58)</f>
        <v>0</v>
      </c>
      <c r="BH58" s="293" t="str">
        <f>IFERROR((BG59/BG58),"")</f>
        <v/>
      </c>
      <c r="BJ58" s="88"/>
    </row>
    <row r="59" spans="1:62" s="90" customFormat="1" ht="26" customHeight="1" thickBot="1">
      <c r="A59" s="281"/>
      <c r="B59" s="288"/>
      <c r="C59" s="288"/>
      <c r="D59" s="288"/>
      <c r="E59" s="243"/>
      <c r="F59" s="292"/>
      <c r="G59" s="237"/>
      <c r="H59" s="239"/>
      <c r="I59" s="238"/>
      <c r="J59" s="58" t="s">
        <v>38</v>
      </c>
      <c r="K59" s="58"/>
      <c r="L59" s="59"/>
      <c r="M59" s="59"/>
      <c r="N59" s="60"/>
      <c r="O59" s="58"/>
      <c r="P59" s="59"/>
      <c r="Q59" s="59"/>
      <c r="R59" s="64"/>
      <c r="S59" s="58"/>
      <c r="T59" s="59"/>
      <c r="U59" s="59"/>
      <c r="V59" s="59"/>
      <c r="W59" s="58"/>
      <c r="X59" s="59"/>
      <c r="Y59" s="59"/>
      <c r="Z59" s="60"/>
      <c r="AA59" s="63"/>
      <c r="AB59" s="59"/>
      <c r="AC59" s="59"/>
      <c r="AD59" s="59"/>
      <c r="AE59" s="63"/>
      <c r="AF59" s="59"/>
      <c r="AG59" s="59"/>
      <c r="AH59" s="60"/>
      <c r="AI59" s="58"/>
      <c r="AJ59" s="59"/>
      <c r="AK59" s="59"/>
      <c r="AL59" s="60"/>
      <c r="AM59" s="58"/>
      <c r="AN59" s="59"/>
      <c r="AO59" s="59"/>
      <c r="AP59" s="59"/>
      <c r="AQ59" s="63"/>
      <c r="AR59" s="59"/>
      <c r="AS59" s="59"/>
      <c r="AT59" s="64"/>
      <c r="AU59" s="58"/>
      <c r="AV59" s="59"/>
      <c r="AW59" s="59"/>
      <c r="AX59" s="64"/>
      <c r="AY59" s="58"/>
      <c r="AZ59" s="59"/>
      <c r="BA59" s="59"/>
      <c r="BB59" s="59"/>
      <c r="BC59" s="63"/>
      <c r="BD59" s="59"/>
      <c r="BE59" s="59"/>
      <c r="BF59" s="60"/>
      <c r="BG59" s="39">
        <f>SUM(K59:BF59)</f>
        <v>0</v>
      </c>
      <c r="BH59" s="294"/>
      <c r="BJ59" s="88"/>
    </row>
    <row r="60" spans="1:62" s="13" customFormat="1" ht="26" customHeight="1" thickBot="1">
      <c r="A60" s="281"/>
      <c r="B60" s="91"/>
      <c r="C60" s="92"/>
      <c r="D60" s="93"/>
      <c r="E60" s="286" t="s">
        <v>107</v>
      </c>
      <c r="F60" s="286"/>
      <c r="G60" s="286"/>
      <c r="H60" s="29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30"/>
      <c r="BI60" s="25"/>
    </row>
    <row r="61" spans="1:62" s="14" customFormat="1" ht="26" customHeight="1">
      <c r="A61" s="281"/>
      <c r="B61" s="296" t="s">
        <v>108</v>
      </c>
      <c r="C61" s="296" t="s">
        <v>109</v>
      </c>
      <c r="D61" s="296" t="s">
        <v>110</v>
      </c>
      <c r="E61" s="262">
        <v>2.4</v>
      </c>
      <c r="F61" s="244" t="s">
        <v>111</v>
      </c>
      <c r="G61" s="236" t="s">
        <v>106</v>
      </c>
      <c r="H61" s="238" t="s">
        <v>36</v>
      </c>
      <c r="I61" s="249"/>
      <c r="J61" s="47" t="s">
        <v>37</v>
      </c>
      <c r="K61" s="41"/>
      <c r="L61" s="43"/>
      <c r="M61" s="43"/>
      <c r="N61" s="44"/>
      <c r="O61" s="41"/>
      <c r="P61" s="43"/>
      <c r="Q61" s="43"/>
      <c r="R61" s="44"/>
      <c r="S61" s="41"/>
      <c r="T61" s="43"/>
      <c r="U61" s="43"/>
      <c r="V61" s="43"/>
      <c r="W61" s="41"/>
      <c r="X61" s="43"/>
      <c r="Y61" s="43"/>
      <c r="Z61" s="46"/>
      <c r="AA61" s="35"/>
      <c r="AB61" s="36"/>
      <c r="AC61" s="36"/>
      <c r="AD61" s="36"/>
      <c r="AE61" s="45"/>
      <c r="AF61" s="43"/>
      <c r="AG61" s="43"/>
      <c r="AH61" s="44"/>
      <c r="AI61" s="41"/>
      <c r="AJ61" s="43"/>
      <c r="AK61" s="43"/>
      <c r="AL61" s="44"/>
      <c r="AM61" s="41"/>
      <c r="AN61" s="43"/>
      <c r="AO61" s="43"/>
      <c r="AP61" s="43"/>
      <c r="AQ61" s="45"/>
      <c r="AR61" s="43"/>
      <c r="AS61" s="43"/>
      <c r="AT61" s="46"/>
      <c r="AU61" s="41"/>
      <c r="AV61" s="43"/>
      <c r="AW61" s="43"/>
      <c r="AX61" s="46"/>
      <c r="AY61" s="41"/>
      <c r="AZ61" s="43"/>
      <c r="BA61" s="43"/>
      <c r="BB61" s="43"/>
      <c r="BC61" s="45"/>
      <c r="BD61" s="43"/>
      <c r="BE61" s="43"/>
      <c r="BF61" s="44"/>
      <c r="BG61" s="39">
        <f t="shared" ref="BG61:BG78" si="5">SUM(K61:BF61)</f>
        <v>0</v>
      </c>
      <c r="BH61" s="247" t="str">
        <f>IFERROR((BG62/BG61),"")</f>
        <v/>
      </c>
      <c r="BI61" s="12"/>
      <c r="BJ61" s="13"/>
    </row>
    <row r="62" spans="1:62" s="14" customFormat="1" ht="26" customHeight="1">
      <c r="A62" s="281"/>
      <c r="B62" s="297"/>
      <c r="C62" s="297"/>
      <c r="D62" s="297"/>
      <c r="E62" s="243"/>
      <c r="F62" s="244"/>
      <c r="G62" s="237"/>
      <c r="H62" s="239"/>
      <c r="I62" s="239"/>
      <c r="J62" s="41" t="s">
        <v>38</v>
      </c>
      <c r="K62" s="41"/>
      <c r="L62" s="43"/>
      <c r="M62" s="43"/>
      <c r="N62" s="44"/>
      <c r="O62" s="41"/>
      <c r="P62" s="43"/>
      <c r="Q62" s="43"/>
      <c r="R62" s="44"/>
      <c r="S62" s="41"/>
      <c r="T62" s="43"/>
      <c r="U62" s="43"/>
      <c r="V62" s="43"/>
      <c r="W62" s="41"/>
      <c r="X62" s="43"/>
      <c r="Y62" s="43"/>
      <c r="Z62" s="46"/>
      <c r="AA62" s="41"/>
      <c r="AB62" s="43"/>
      <c r="AC62" s="43"/>
      <c r="AD62" s="43"/>
      <c r="AE62" s="45"/>
      <c r="AF62" s="43"/>
      <c r="AG62" s="43"/>
      <c r="AH62" s="44"/>
      <c r="AI62" s="41"/>
      <c r="AJ62" s="43"/>
      <c r="AK62" s="43"/>
      <c r="AL62" s="44"/>
      <c r="AM62" s="41"/>
      <c r="AN62" s="43"/>
      <c r="AO62" s="43"/>
      <c r="AP62" s="43"/>
      <c r="AQ62" s="45"/>
      <c r="AR62" s="43"/>
      <c r="AS62" s="43"/>
      <c r="AT62" s="46"/>
      <c r="AU62" s="41"/>
      <c r="AV62" s="43"/>
      <c r="AW62" s="43"/>
      <c r="AX62" s="46"/>
      <c r="AY62" s="41"/>
      <c r="AZ62" s="43"/>
      <c r="BA62" s="43"/>
      <c r="BB62" s="43"/>
      <c r="BC62" s="45"/>
      <c r="BD62" s="43"/>
      <c r="BE62" s="43"/>
      <c r="BF62" s="44"/>
      <c r="BG62" s="39">
        <f t="shared" si="5"/>
        <v>0</v>
      </c>
      <c r="BH62" s="241"/>
      <c r="BI62" s="12"/>
      <c r="BJ62" s="13"/>
    </row>
    <row r="63" spans="1:62" s="14" customFormat="1" ht="26" customHeight="1">
      <c r="A63" s="281"/>
      <c r="B63" s="297"/>
      <c r="C63" s="297"/>
      <c r="D63" s="297"/>
      <c r="E63" s="262">
        <v>2.5</v>
      </c>
      <c r="F63" s="244" t="s">
        <v>112</v>
      </c>
      <c r="G63" s="236" t="s">
        <v>106</v>
      </c>
      <c r="H63" s="238" t="s">
        <v>36</v>
      </c>
      <c r="I63" s="249"/>
      <c r="J63" s="47" t="s">
        <v>37</v>
      </c>
      <c r="K63" s="41"/>
      <c r="L63" s="43"/>
      <c r="M63" s="43"/>
      <c r="N63" s="44"/>
      <c r="O63" s="41"/>
      <c r="P63" s="43"/>
      <c r="Q63" s="43"/>
      <c r="R63" s="44"/>
      <c r="S63" s="41"/>
      <c r="T63" s="43"/>
      <c r="U63" s="43"/>
      <c r="V63" s="43"/>
      <c r="W63" s="41"/>
      <c r="X63" s="43"/>
      <c r="Y63" s="43"/>
      <c r="Z63" s="46"/>
      <c r="AA63" s="41"/>
      <c r="AB63" s="43"/>
      <c r="AC63" s="43"/>
      <c r="AD63" s="43"/>
      <c r="AE63" s="53"/>
      <c r="AF63" s="49"/>
      <c r="AG63" s="43"/>
      <c r="AH63" s="44"/>
      <c r="AI63" s="41"/>
      <c r="AJ63" s="43"/>
      <c r="AK63" s="43"/>
      <c r="AL63" s="44"/>
      <c r="AM63" s="41"/>
      <c r="AN63" s="43"/>
      <c r="AO63" s="43"/>
      <c r="AP63" s="43"/>
      <c r="AQ63" s="45"/>
      <c r="AR63" s="43"/>
      <c r="AS63" s="43"/>
      <c r="AT63" s="46"/>
      <c r="AU63" s="41"/>
      <c r="AV63" s="43"/>
      <c r="AW63" s="43"/>
      <c r="AX63" s="46"/>
      <c r="AY63" s="41"/>
      <c r="AZ63" s="43"/>
      <c r="BA63" s="43"/>
      <c r="BB63" s="43"/>
      <c r="BC63" s="45"/>
      <c r="BD63" s="43"/>
      <c r="BE63" s="43"/>
      <c r="BF63" s="44"/>
      <c r="BG63" s="39">
        <f t="shared" si="5"/>
        <v>0</v>
      </c>
      <c r="BH63" s="247" t="str">
        <f t="shared" ref="BH63" si="6">IFERROR((BG64/BG63),"")</f>
        <v/>
      </c>
      <c r="BI63" s="12"/>
      <c r="BJ63" s="13"/>
    </row>
    <row r="64" spans="1:62" s="14" customFormat="1" ht="26" customHeight="1">
      <c r="A64" s="281"/>
      <c r="B64" s="297"/>
      <c r="C64" s="297"/>
      <c r="D64" s="297"/>
      <c r="E64" s="243"/>
      <c r="F64" s="244"/>
      <c r="G64" s="237"/>
      <c r="H64" s="239"/>
      <c r="I64" s="239"/>
      <c r="J64" s="41" t="s">
        <v>38</v>
      </c>
      <c r="K64" s="41"/>
      <c r="L64" s="43"/>
      <c r="M64" s="43"/>
      <c r="N64" s="44"/>
      <c r="O64" s="41"/>
      <c r="P64" s="43"/>
      <c r="Q64" s="43"/>
      <c r="R64" s="44"/>
      <c r="S64" s="41"/>
      <c r="T64" s="43"/>
      <c r="U64" s="43"/>
      <c r="V64" s="43"/>
      <c r="W64" s="41"/>
      <c r="X64" s="43"/>
      <c r="Y64" s="43"/>
      <c r="Z64" s="46"/>
      <c r="AA64" s="41"/>
      <c r="AB64" s="43"/>
      <c r="AC64" s="43"/>
      <c r="AD64" s="43"/>
      <c r="AE64" s="45"/>
      <c r="AF64" s="43"/>
      <c r="AG64" s="43"/>
      <c r="AH64" s="44"/>
      <c r="AI64" s="41"/>
      <c r="AJ64" s="43"/>
      <c r="AK64" s="43"/>
      <c r="AL64" s="44"/>
      <c r="AM64" s="41"/>
      <c r="AN64" s="43"/>
      <c r="AO64" s="43"/>
      <c r="AP64" s="43"/>
      <c r="AQ64" s="45"/>
      <c r="AR64" s="43"/>
      <c r="AS64" s="43"/>
      <c r="AT64" s="46"/>
      <c r="AU64" s="41"/>
      <c r="AV64" s="43"/>
      <c r="AW64" s="43"/>
      <c r="AX64" s="46"/>
      <c r="AY64" s="41"/>
      <c r="AZ64" s="43"/>
      <c r="BA64" s="43"/>
      <c r="BB64" s="43"/>
      <c r="BC64" s="45"/>
      <c r="BD64" s="43"/>
      <c r="BE64" s="43"/>
      <c r="BF64" s="44"/>
      <c r="BG64" s="39">
        <f t="shared" si="5"/>
        <v>0</v>
      </c>
      <c r="BH64" s="241"/>
      <c r="BI64" s="12"/>
      <c r="BJ64" s="13"/>
    </row>
    <row r="65" spans="1:62" s="14" customFormat="1" ht="26" customHeight="1">
      <c r="A65" s="281"/>
      <c r="B65" s="297"/>
      <c r="C65" s="297"/>
      <c r="D65" s="297"/>
      <c r="E65" s="262">
        <v>2.6</v>
      </c>
      <c r="F65" s="244" t="s">
        <v>113</v>
      </c>
      <c r="G65" s="236" t="s">
        <v>35</v>
      </c>
      <c r="H65" s="238" t="s">
        <v>36</v>
      </c>
      <c r="I65" s="249"/>
      <c r="J65" s="47" t="s">
        <v>37</v>
      </c>
      <c r="K65" s="41"/>
      <c r="L65" s="43"/>
      <c r="M65" s="43"/>
      <c r="N65" s="44"/>
      <c r="O65" s="41"/>
      <c r="P65" s="49"/>
      <c r="Q65" s="49"/>
      <c r="R65" s="50"/>
      <c r="S65" s="41"/>
      <c r="T65" s="43"/>
      <c r="U65" s="43"/>
      <c r="V65" s="43"/>
      <c r="W65" s="41"/>
      <c r="X65" s="43"/>
      <c r="Y65" s="43"/>
      <c r="Z65" s="46"/>
      <c r="AA65" s="41"/>
      <c r="AB65" s="43"/>
      <c r="AC65" s="43"/>
      <c r="AD65" s="43"/>
      <c r="AE65" s="45"/>
      <c r="AF65" s="43"/>
      <c r="AG65" s="43"/>
      <c r="AH65" s="44"/>
      <c r="AI65" s="41"/>
      <c r="AJ65" s="43"/>
      <c r="AK65" s="43"/>
      <c r="AL65" s="44"/>
      <c r="AM65" s="41"/>
      <c r="AN65" s="43"/>
      <c r="AO65" s="43"/>
      <c r="AP65" s="43"/>
      <c r="AQ65" s="45"/>
      <c r="AR65" s="43"/>
      <c r="AS65" s="43"/>
      <c r="AT65" s="46"/>
      <c r="AU65" s="41"/>
      <c r="AV65" s="43"/>
      <c r="AW65" s="43"/>
      <c r="AX65" s="46"/>
      <c r="AY65" s="41"/>
      <c r="AZ65" s="43"/>
      <c r="BA65" s="43"/>
      <c r="BB65" s="43"/>
      <c r="BC65" s="45"/>
      <c r="BD65" s="43"/>
      <c r="BE65" s="43"/>
      <c r="BF65" s="44"/>
      <c r="BG65" s="39">
        <f t="shared" si="5"/>
        <v>0</v>
      </c>
      <c r="BH65" s="247" t="str">
        <f t="shared" ref="BH65" si="7">IFERROR((BG66/BG65),"")</f>
        <v/>
      </c>
      <c r="BI65" s="12"/>
      <c r="BJ65" s="13"/>
    </row>
    <row r="66" spans="1:62" s="14" customFormat="1" ht="26" customHeight="1">
      <c r="A66" s="281"/>
      <c r="B66" s="297"/>
      <c r="C66" s="297"/>
      <c r="D66" s="297"/>
      <c r="E66" s="243"/>
      <c r="F66" s="244"/>
      <c r="G66" s="237"/>
      <c r="H66" s="239"/>
      <c r="I66" s="239"/>
      <c r="J66" s="41" t="s">
        <v>38</v>
      </c>
      <c r="K66" s="41"/>
      <c r="L66" s="43"/>
      <c r="M66" s="43"/>
      <c r="N66" s="44"/>
      <c r="O66" s="41"/>
      <c r="P66" s="43"/>
      <c r="Q66" s="43"/>
      <c r="R66" s="44"/>
      <c r="S66" s="41"/>
      <c r="T66" s="43"/>
      <c r="U66" s="43"/>
      <c r="V66" s="43"/>
      <c r="W66" s="41"/>
      <c r="X66" s="43"/>
      <c r="Y66" s="43"/>
      <c r="Z66" s="46"/>
      <c r="AA66" s="41"/>
      <c r="AB66" s="43"/>
      <c r="AC66" s="43"/>
      <c r="AD66" s="43"/>
      <c r="AE66" s="45"/>
      <c r="AF66" s="43"/>
      <c r="AG66" s="43"/>
      <c r="AH66" s="44"/>
      <c r="AI66" s="41"/>
      <c r="AJ66" s="43"/>
      <c r="AK66" s="43"/>
      <c r="AL66" s="44"/>
      <c r="AM66" s="41"/>
      <c r="AN66" s="43"/>
      <c r="AO66" s="43"/>
      <c r="AP66" s="43"/>
      <c r="AQ66" s="45"/>
      <c r="AR66" s="43"/>
      <c r="AS66" s="43"/>
      <c r="AT66" s="46"/>
      <c r="AU66" s="41"/>
      <c r="AV66" s="43"/>
      <c r="AW66" s="43"/>
      <c r="AX66" s="46"/>
      <c r="AY66" s="41"/>
      <c r="AZ66" s="43"/>
      <c r="BA66" s="43"/>
      <c r="BB66" s="43"/>
      <c r="BC66" s="45"/>
      <c r="BD66" s="43"/>
      <c r="BE66" s="43"/>
      <c r="BF66" s="44"/>
      <c r="BG66" s="39">
        <f t="shared" si="5"/>
        <v>0</v>
      </c>
      <c r="BH66" s="241"/>
      <c r="BI66" s="12"/>
      <c r="BJ66" s="13"/>
    </row>
    <row r="67" spans="1:62" s="14" customFormat="1" ht="41.25" customHeight="1">
      <c r="A67" s="281"/>
      <c r="B67" s="297"/>
      <c r="C67" s="297"/>
      <c r="D67" s="297"/>
      <c r="E67" s="262">
        <v>2.9</v>
      </c>
      <c r="F67" s="254" t="s">
        <v>114</v>
      </c>
      <c r="G67" s="236" t="s">
        <v>35</v>
      </c>
      <c r="H67" s="238" t="s">
        <v>36</v>
      </c>
      <c r="I67" s="249"/>
      <c r="J67" s="47" t="s">
        <v>37</v>
      </c>
      <c r="K67" s="41"/>
      <c r="L67" s="43"/>
      <c r="M67" s="43"/>
      <c r="N67" s="44"/>
      <c r="O67" s="41"/>
      <c r="P67" s="43"/>
      <c r="Q67" s="43"/>
      <c r="R67" s="44"/>
      <c r="S67" s="41"/>
      <c r="T67" s="43"/>
      <c r="U67" s="43"/>
      <c r="V67" s="43"/>
      <c r="W67" s="41"/>
      <c r="X67" s="43"/>
      <c r="Y67" s="43"/>
      <c r="Z67" s="56"/>
      <c r="AA67" s="41"/>
      <c r="AB67" s="43"/>
      <c r="AC67" s="43"/>
      <c r="AD67" s="43"/>
      <c r="AE67" s="45"/>
      <c r="AF67" s="49"/>
      <c r="AG67" s="43"/>
      <c r="AH67" s="44"/>
      <c r="AI67" s="41"/>
      <c r="AJ67" s="43"/>
      <c r="AK67" s="43"/>
      <c r="AL67" s="44"/>
      <c r="AM67" s="41"/>
      <c r="AN67" s="43"/>
      <c r="AO67" s="43"/>
      <c r="AP67" s="43"/>
      <c r="AQ67" s="45"/>
      <c r="AR67" s="43"/>
      <c r="AS67" s="43"/>
      <c r="AT67" s="46"/>
      <c r="AU67" s="41"/>
      <c r="AV67" s="43"/>
      <c r="AW67" s="43"/>
      <c r="AX67" s="46"/>
      <c r="AY67" s="41"/>
      <c r="AZ67" s="43"/>
      <c r="BA67" s="43"/>
      <c r="BB67" s="43"/>
      <c r="BC67" s="45"/>
      <c r="BD67" s="43"/>
      <c r="BE67" s="43"/>
      <c r="BF67" s="44"/>
      <c r="BG67" s="39">
        <f t="shared" si="5"/>
        <v>0</v>
      </c>
      <c r="BH67" s="247" t="str">
        <f>IFERROR((BG68/BG67),"")</f>
        <v/>
      </c>
      <c r="BI67" s="12"/>
      <c r="BJ67" s="13"/>
    </row>
    <row r="68" spans="1:62" s="14" customFormat="1" ht="27.75" customHeight="1">
      <c r="A68" s="281"/>
      <c r="B68" s="297"/>
      <c r="C68" s="297"/>
      <c r="D68" s="297"/>
      <c r="E68" s="243"/>
      <c r="F68" s="306"/>
      <c r="G68" s="237"/>
      <c r="H68" s="239"/>
      <c r="I68" s="239"/>
      <c r="J68" s="94" t="s">
        <v>38</v>
      </c>
      <c r="K68" s="41"/>
      <c r="L68" s="43"/>
      <c r="M68" s="43"/>
      <c r="N68" s="44"/>
      <c r="O68" s="41"/>
      <c r="P68" s="43"/>
      <c r="Q68" s="43"/>
      <c r="R68" s="44"/>
      <c r="S68" s="41"/>
      <c r="T68" s="43"/>
      <c r="U68" s="43"/>
      <c r="V68" s="43"/>
      <c r="W68" s="41"/>
      <c r="X68" s="43"/>
      <c r="Y68" s="43"/>
      <c r="Z68" s="46"/>
      <c r="AA68" s="41"/>
      <c r="AB68" s="43"/>
      <c r="AC68" s="43"/>
      <c r="AD68" s="43"/>
      <c r="AE68" s="45"/>
      <c r="AF68" s="43"/>
      <c r="AG68" s="43"/>
      <c r="AH68" s="44"/>
      <c r="AI68" s="41"/>
      <c r="AJ68" s="43"/>
      <c r="AK68" s="43"/>
      <c r="AL68" s="44"/>
      <c r="AM68" s="41"/>
      <c r="AN68" s="43"/>
      <c r="AO68" s="43"/>
      <c r="AP68" s="43"/>
      <c r="AQ68" s="45"/>
      <c r="AR68" s="43"/>
      <c r="AS68" s="43"/>
      <c r="AT68" s="46"/>
      <c r="AU68" s="41"/>
      <c r="AV68" s="43"/>
      <c r="AW68" s="43"/>
      <c r="AX68" s="46"/>
      <c r="AY68" s="41"/>
      <c r="AZ68" s="43"/>
      <c r="BA68" s="43"/>
      <c r="BB68" s="43"/>
      <c r="BC68" s="45"/>
      <c r="BD68" s="43"/>
      <c r="BE68" s="43"/>
      <c r="BF68" s="44"/>
      <c r="BG68" s="39">
        <f t="shared" si="5"/>
        <v>0</v>
      </c>
      <c r="BH68" s="241"/>
      <c r="BI68" s="12"/>
      <c r="BJ68" s="13"/>
    </row>
    <row r="69" spans="1:62" s="90" customFormat="1" ht="25.5" customHeight="1">
      <c r="A69" s="281"/>
      <c r="B69" s="297"/>
      <c r="C69" s="297"/>
      <c r="D69" s="297"/>
      <c r="E69" s="262">
        <v>2.14</v>
      </c>
      <c r="F69" s="300" t="s">
        <v>115</v>
      </c>
      <c r="G69" s="236" t="s">
        <v>106</v>
      </c>
      <c r="H69" s="238" t="s">
        <v>36</v>
      </c>
      <c r="I69" s="302"/>
      <c r="J69" s="95" t="s">
        <v>37</v>
      </c>
      <c r="K69" s="41"/>
      <c r="L69" s="43"/>
      <c r="M69" s="43"/>
      <c r="N69" s="44"/>
      <c r="O69" s="41"/>
      <c r="P69" s="43"/>
      <c r="Q69" s="49"/>
      <c r="R69" s="50"/>
      <c r="S69" s="41"/>
      <c r="T69" s="43"/>
      <c r="U69" s="43"/>
      <c r="V69" s="43"/>
      <c r="W69" s="41"/>
      <c r="X69" s="43"/>
      <c r="Y69" s="43"/>
      <c r="Z69" s="46"/>
      <c r="AA69" s="41"/>
      <c r="AB69" s="43"/>
      <c r="AC69" s="43"/>
      <c r="AD69" s="43"/>
      <c r="AE69" s="45"/>
      <c r="AF69" s="43"/>
      <c r="AG69" s="43"/>
      <c r="AH69" s="44"/>
      <c r="AI69" s="41"/>
      <c r="AJ69" s="43"/>
      <c r="AK69" s="43"/>
      <c r="AL69" s="44"/>
      <c r="AM69" s="41"/>
      <c r="AN69" s="43"/>
      <c r="AO69" s="43"/>
      <c r="AP69" s="43"/>
      <c r="AQ69" s="45"/>
      <c r="AR69" s="43"/>
      <c r="AS69" s="43"/>
      <c r="AT69" s="46"/>
      <c r="AU69" s="41"/>
      <c r="AV69" s="43"/>
      <c r="AW69" s="43"/>
      <c r="AX69" s="44"/>
      <c r="AY69" s="41"/>
      <c r="AZ69" s="43"/>
      <c r="BA69" s="43"/>
      <c r="BB69" s="43"/>
      <c r="BC69" s="45"/>
      <c r="BD69" s="43"/>
      <c r="BE69" s="43"/>
      <c r="BF69" s="44"/>
      <c r="BG69" s="39">
        <f t="shared" si="5"/>
        <v>0</v>
      </c>
      <c r="BH69" s="304" t="str">
        <f>IFERROR((BG70/BG69),"")</f>
        <v/>
      </c>
      <c r="BJ69" s="88"/>
    </row>
    <row r="70" spans="1:62" s="90" customFormat="1" ht="26" customHeight="1">
      <c r="A70" s="281"/>
      <c r="B70" s="297"/>
      <c r="C70" s="297"/>
      <c r="D70" s="297"/>
      <c r="E70" s="243"/>
      <c r="F70" s="301"/>
      <c r="G70" s="237"/>
      <c r="H70" s="239"/>
      <c r="I70" s="303"/>
      <c r="J70" s="41" t="s">
        <v>38</v>
      </c>
      <c r="K70" s="41"/>
      <c r="L70" s="43"/>
      <c r="M70" s="43"/>
      <c r="N70" s="44"/>
      <c r="O70" s="41"/>
      <c r="P70" s="43"/>
      <c r="Q70" s="43"/>
      <c r="R70" s="44"/>
      <c r="S70" s="41"/>
      <c r="T70" s="43"/>
      <c r="U70" s="43"/>
      <c r="V70" s="43"/>
      <c r="W70" s="41"/>
      <c r="X70" s="43"/>
      <c r="Y70" s="43"/>
      <c r="Z70" s="46"/>
      <c r="AA70" s="41"/>
      <c r="AB70" s="43"/>
      <c r="AC70" s="43"/>
      <c r="AD70" s="43"/>
      <c r="AE70" s="45"/>
      <c r="AF70" s="43"/>
      <c r="AG70" s="43"/>
      <c r="AH70" s="44"/>
      <c r="AI70" s="41"/>
      <c r="AJ70" s="43"/>
      <c r="AK70" s="43"/>
      <c r="AL70" s="44"/>
      <c r="AM70" s="41"/>
      <c r="AN70" s="43"/>
      <c r="AO70" s="43"/>
      <c r="AP70" s="43"/>
      <c r="AQ70" s="45"/>
      <c r="AR70" s="43"/>
      <c r="AS70" s="43"/>
      <c r="AT70" s="46"/>
      <c r="AU70" s="41"/>
      <c r="AV70" s="43"/>
      <c r="AW70" s="43"/>
      <c r="AX70" s="46"/>
      <c r="AY70" s="41"/>
      <c r="AZ70" s="43"/>
      <c r="BA70" s="43"/>
      <c r="BB70" s="43"/>
      <c r="BC70" s="45"/>
      <c r="BD70" s="43"/>
      <c r="BE70" s="43"/>
      <c r="BF70" s="44"/>
      <c r="BG70" s="39">
        <f t="shared" si="5"/>
        <v>0</v>
      </c>
      <c r="BH70" s="305"/>
      <c r="BJ70" s="88"/>
    </row>
    <row r="71" spans="1:62" s="14" customFormat="1" ht="30.75" customHeight="1">
      <c r="A71" s="281"/>
      <c r="B71" s="297"/>
      <c r="C71" s="307"/>
      <c r="D71" s="309"/>
      <c r="E71" s="262">
        <v>2.17</v>
      </c>
      <c r="F71" s="254" t="s">
        <v>116</v>
      </c>
      <c r="G71" s="236" t="s">
        <v>35</v>
      </c>
      <c r="H71" s="238" t="s">
        <v>36</v>
      </c>
      <c r="I71" s="310"/>
      <c r="J71" s="95" t="s">
        <v>37</v>
      </c>
      <c r="K71" s="41"/>
      <c r="L71" s="43"/>
      <c r="M71" s="43"/>
      <c r="N71" s="44"/>
      <c r="O71" s="41"/>
      <c r="P71" s="43"/>
      <c r="Q71" s="43"/>
      <c r="R71" s="44"/>
      <c r="S71" s="41"/>
      <c r="T71" s="43"/>
      <c r="U71" s="43"/>
      <c r="V71" s="49"/>
      <c r="W71" s="41"/>
      <c r="X71" s="43"/>
      <c r="Y71" s="43"/>
      <c r="Z71" s="46"/>
      <c r="AA71" s="41"/>
      <c r="AB71" s="43"/>
      <c r="AC71" s="43"/>
      <c r="AD71" s="43"/>
      <c r="AE71" s="45"/>
      <c r="AF71" s="43"/>
      <c r="AG71" s="43"/>
      <c r="AH71" s="44"/>
      <c r="AI71" s="41"/>
      <c r="AJ71" s="43"/>
      <c r="AK71" s="43"/>
      <c r="AL71" s="44"/>
      <c r="AM71" s="41"/>
      <c r="AN71" s="43"/>
      <c r="AO71" s="43"/>
      <c r="AP71" s="43"/>
      <c r="AQ71" s="45"/>
      <c r="AR71" s="43"/>
      <c r="AS71" s="43"/>
      <c r="AT71" s="46"/>
      <c r="AU71" s="41"/>
      <c r="AV71" s="43"/>
      <c r="AW71" s="43"/>
      <c r="AX71" s="46"/>
      <c r="AY71" s="41"/>
      <c r="AZ71" s="43"/>
      <c r="BA71" s="43"/>
      <c r="BB71" s="43"/>
      <c r="BC71" s="45"/>
      <c r="BD71" s="43"/>
      <c r="BE71" s="43"/>
      <c r="BF71" s="44"/>
      <c r="BG71" s="39">
        <f t="shared" si="5"/>
        <v>0</v>
      </c>
      <c r="BH71" s="247" t="str">
        <f>IFERROR((BG72/BG71),"")</f>
        <v/>
      </c>
      <c r="BI71" s="12"/>
      <c r="BJ71" s="13"/>
    </row>
    <row r="72" spans="1:62" s="14" customFormat="1" ht="39.75" customHeight="1">
      <c r="A72" s="281"/>
      <c r="B72" s="297"/>
      <c r="C72" s="307"/>
      <c r="D72" s="309"/>
      <c r="E72" s="243"/>
      <c r="F72" s="306"/>
      <c r="G72" s="237"/>
      <c r="H72" s="239"/>
      <c r="I72" s="311"/>
      <c r="J72" s="41" t="s">
        <v>38</v>
      </c>
      <c r="K72" s="41"/>
      <c r="L72" s="43"/>
      <c r="M72" s="43"/>
      <c r="N72" s="44"/>
      <c r="O72" s="41"/>
      <c r="P72" s="43"/>
      <c r="Q72" s="43"/>
      <c r="R72" s="44"/>
      <c r="S72" s="41"/>
      <c r="T72" s="43"/>
      <c r="U72" s="43"/>
      <c r="V72" s="43"/>
      <c r="W72" s="41"/>
      <c r="X72" s="43"/>
      <c r="Y72" s="43"/>
      <c r="Z72" s="46"/>
      <c r="AA72" s="41"/>
      <c r="AB72" s="43"/>
      <c r="AC72" s="43"/>
      <c r="AD72" s="43"/>
      <c r="AE72" s="45"/>
      <c r="AF72" s="43"/>
      <c r="AG72" s="43"/>
      <c r="AH72" s="44"/>
      <c r="AI72" s="41"/>
      <c r="AJ72" s="43"/>
      <c r="AK72" s="43"/>
      <c r="AL72" s="44"/>
      <c r="AM72" s="41"/>
      <c r="AN72" s="43"/>
      <c r="AO72" s="43"/>
      <c r="AP72" s="43"/>
      <c r="AQ72" s="45"/>
      <c r="AR72" s="43"/>
      <c r="AS72" s="43"/>
      <c r="AT72" s="46"/>
      <c r="AU72" s="41"/>
      <c r="AV72" s="43"/>
      <c r="AW72" s="43"/>
      <c r="AX72" s="46"/>
      <c r="AY72" s="41"/>
      <c r="AZ72" s="43"/>
      <c r="BA72" s="43"/>
      <c r="BB72" s="43"/>
      <c r="BC72" s="45"/>
      <c r="BD72" s="43"/>
      <c r="BE72" s="43"/>
      <c r="BF72" s="44"/>
      <c r="BG72" s="39">
        <f t="shared" si="5"/>
        <v>0</v>
      </c>
      <c r="BH72" s="241"/>
      <c r="BI72" s="12"/>
      <c r="BJ72" s="13"/>
    </row>
    <row r="73" spans="1:62" s="14" customFormat="1" ht="35.25" customHeight="1">
      <c r="A73" s="281"/>
      <c r="B73" s="297"/>
      <c r="C73" s="307"/>
      <c r="D73" s="309"/>
      <c r="E73" s="312">
        <v>2.2000000000000002</v>
      </c>
      <c r="F73" s="314" t="s">
        <v>117</v>
      </c>
      <c r="G73" s="236" t="s">
        <v>35</v>
      </c>
      <c r="H73" s="238" t="s">
        <v>36</v>
      </c>
      <c r="I73" s="310"/>
      <c r="J73" s="96" t="s">
        <v>37</v>
      </c>
      <c r="K73" s="41"/>
      <c r="L73" s="43"/>
      <c r="M73" s="43"/>
      <c r="N73" s="44"/>
      <c r="O73" s="41"/>
      <c r="P73" s="43"/>
      <c r="Q73" s="43"/>
      <c r="R73" s="44"/>
      <c r="S73" s="41"/>
      <c r="T73" s="43"/>
      <c r="U73" s="43"/>
      <c r="V73" s="49"/>
      <c r="W73" s="41"/>
      <c r="X73" s="43"/>
      <c r="Y73" s="43"/>
      <c r="Z73" s="46"/>
      <c r="AA73" s="41"/>
      <c r="AB73" s="43"/>
      <c r="AC73" s="43"/>
      <c r="AD73" s="43"/>
      <c r="AE73" s="45"/>
      <c r="AF73" s="43"/>
      <c r="AG73" s="43"/>
      <c r="AH73" s="44"/>
      <c r="AI73" s="41"/>
      <c r="AJ73" s="43"/>
      <c r="AK73" s="43"/>
      <c r="AL73" s="44"/>
      <c r="AM73" s="41"/>
      <c r="AN73" s="43"/>
      <c r="AO73" s="43"/>
      <c r="AP73" s="43"/>
      <c r="AQ73" s="45"/>
      <c r="AR73" s="43"/>
      <c r="AS73" s="43"/>
      <c r="AT73" s="46"/>
      <c r="AU73" s="41"/>
      <c r="AV73" s="43"/>
      <c r="AW73" s="43"/>
      <c r="AX73" s="44"/>
      <c r="AY73" s="41"/>
      <c r="AZ73" s="43"/>
      <c r="BA73" s="43"/>
      <c r="BB73" s="43"/>
      <c r="BC73" s="45"/>
      <c r="BD73" s="43"/>
      <c r="BE73" s="43"/>
      <c r="BF73" s="44"/>
      <c r="BG73" s="39">
        <f t="shared" si="5"/>
        <v>0</v>
      </c>
      <c r="BH73" s="247" t="str">
        <f>IFERROR((BG74/BG73),"")</f>
        <v/>
      </c>
      <c r="BI73" s="12"/>
      <c r="BJ73" s="13"/>
    </row>
    <row r="74" spans="1:62" s="14" customFormat="1" ht="27.75" customHeight="1">
      <c r="A74" s="281"/>
      <c r="B74" s="297"/>
      <c r="C74" s="307"/>
      <c r="D74" s="309"/>
      <c r="E74" s="313"/>
      <c r="F74" s="315"/>
      <c r="G74" s="237"/>
      <c r="H74" s="239"/>
      <c r="I74" s="311"/>
      <c r="J74" s="57" t="s">
        <v>38</v>
      </c>
      <c r="K74" s="41"/>
      <c r="L74" s="43"/>
      <c r="M74" s="43"/>
      <c r="N74" s="44"/>
      <c r="O74" s="41"/>
      <c r="P74" s="43"/>
      <c r="Q74" s="43"/>
      <c r="R74" s="44"/>
      <c r="S74" s="41"/>
      <c r="T74" s="43"/>
      <c r="U74" s="43"/>
      <c r="V74" s="43"/>
      <c r="W74" s="41"/>
      <c r="X74" s="43"/>
      <c r="Y74" s="43"/>
      <c r="Z74" s="46"/>
      <c r="AA74" s="41"/>
      <c r="AB74" s="43"/>
      <c r="AC74" s="43"/>
      <c r="AD74" s="43"/>
      <c r="AE74" s="45"/>
      <c r="AF74" s="43"/>
      <c r="AG74" s="43"/>
      <c r="AH74" s="44"/>
      <c r="AI74" s="41"/>
      <c r="AJ74" s="43"/>
      <c r="AK74" s="43"/>
      <c r="AL74" s="44"/>
      <c r="AM74" s="41"/>
      <c r="AN74" s="43"/>
      <c r="AO74" s="43"/>
      <c r="AP74" s="43"/>
      <c r="AQ74" s="45"/>
      <c r="AR74" s="43"/>
      <c r="AS74" s="43"/>
      <c r="AT74" s="46"/>
      <c r="AU74" s="41"/>
      <c r="AV74" s="43"/>
      <c r="AW74" s="43"/>
      <c r="AX74" s="46"/>
      <c r="AY74" s="41"/>
      <c r="AZ74" s="43"/>
      <c r="BA74" s="43"/>
      <c r="BB74" s="43"/>
      <c r="BC74" s="45"/>
      <c r="BD74" s="43"/>
      <c r="BE74" s="43"/>
      <c r="BF74" s="44"/>
      <c r="BG74" s="39">
        <f t="shared" si="5"/>
        <v>0</v>
      </c>
      <c r="BH74" s="241"/>
      <c r="BI74" s="12"/>
      <c r="BJ74" s="13"/>
    </row>
    <row r="75" spans="1:62" s="14" customFormat="1" ht="36" customHeight="1">
      <c r="A75" s="281"/>
      <c r="B75" s="297"/>
      <c r="C75" s="307"/>
      <c r="D75" s="309"/>
      <c r="E75" s="262">
        <v>2.1800000000000002</v>
      </c>
      <c r="F75" s="254" t="s">
        <v>118</v>
      </c>
      <c r="G75" s="236" t="s">
        <v>106</v>
      </c>
      <c r="H75" s="238" t="s">
        <v>36</v>
      </c>
      <c r="I75" s="302"/>
      <c r="J75" s="47" t="s">
        <v>37</v>
      </c>
      <c r="K75" s="41"/>
      <c r="L75" s="43"/>
      <c r="M75" s="43"/>
      <c r="N75" s="44"/>
      <c r="O75" s="41"/>
      <c r="P75" s="43"/>
      <c r="Q75" s="43"/>
      <c r="R75" s="44"/>
      <c r="S75" s="41"/>
      <c r="T75" s="43"/>
      <c r="U75" s="43"/>
      <c r="V75" s="43"/>
      <c r="W75" s="41"/>
      <c r="X75" s="43"/>
      <c r="Y75" s="43"/>
      <c r="Z75" s="46"/>
      <c r="AA75" s="41"/>
      <c r="AB75" s="43"/>
      <c r="AC75" s="43"/>
      <c r="AD75" s="43"/>
      <c r="AE75" s="45"/>
      <c r="AF75" s="43"/>
      <c r="AG75" s="43"/>
      <c r="AH75" s="44"/>
      <c r="AI75" s="41"/>
      <c r="AJ75" s="43"/>
      <c r="AK75" s="43"/>
      <c r="AL75" s="44"/>
      <c r="AM75" s="41"/>
      <c r="AN75" s="43"/>
      <c r="AO75" s="43"/>
      <c r="AP75" s="43"/>
      <c r="AQ75" s="45"/>
      <c r="AR75" s="43"/>
      <c r="AS75" s="43"/>
      <c r="AT75" s="46"/>
      <c r="AU75" s="41"/>
      <c r="AV75" s="43"/>
      <c r="AW75" s="43"/>
      <c r="AX75" s="44"/>
      <c r="AY75" s="41"/>
      <c r="AZ75" s="43"/>
      <c r="BA75" s="43"/>
      <c r="BB75" s="43"/>
      <c r="BC75" s="45"/>
      <c r="BD75" s="43"/>
      <c r="BE75" s="43"/>
      <c r="BF75" s="44"/>
      <c r="BG75" s="39">
        <f t="shared" si="5"/>
        <v>0</v>
      </c>
      <c r="BH75" s="247" t="str">
        <f>IFERROR((BG76/BG75),"")</f>
        <v/>
      </c>
      <c r="BI75" s="12"/>
      <c r="BJ75" s="13"/>
    </row>
    <row r="76" spans="1:62" s="14" customFormat="1" ht="24.75" customHeight="1">
      <c r="A76" s="281"/>
      <c r="B76" s="297"/>
      <c r="C76" s="307"/>
      <c r="D76" s="309"/>
      <c r="E76" s="243"/>
      <c r="F76" s="306"/>
      <c r="G76" s="237"/>
      <c r="H76" s="239"/>
      <c r="I76" s="303"/>
      <c r="J76" s="57" t="s">
        <v>38</v>
      </c>
      <c r="K76" s="41"/>
      <c r="L76" s="43"/>
      <c r="M76" s="43"/>
      <c r="N76" s="44"/>
      <c r="O76" s="41"/>
      <c r="P76" s="43"/>
      <c r="Q76" s="43"/>
      <c r="R76" s="50"/>
      <c r="S76" s="48"/>
      <c r="T76" s="49"/>
      <c r="U76" s="43"/>
      <c r="V76" s="43"/>
      <c r="W76" s="41"/>
      <c r="X76" s="49"/>
      <c r="Y76" s="49"/>
      <c r="Z76" s="46"/>
      <c r="AA76" s="41"/>
      <c r="AB76" s="43"/>
      <c r="AC76" s="43"/>
      <c r="AD76" s="43"/>
      <c r="AE76" s="45"/>
      <c r="AF76" s="43"/>
      <c r="AG76" s="43"/>
      <c r="AH76" s="44"/>
      <c r="AI76" s="41"/>
      <c r="AJ76" s="43"/>
      <c r="AK76" s="43"/>
      <c r="AL76" s="44"/>
      <c r="AM76" s="41"/>
      <c r="AN76" s="43"/>
      <c r="AO76" s="43"/>
      <c r="AP76" s="43"/>
      <c r="AQ76" s="45"/>
      <c r="AR76" s="43"/>
      <c r="AS76" s="43"/>
      <c r="AT76" s="46"/>
      <c r="AU76" s="41"/>
      <c r="AV76" s="43"/>
      <c r="AW76" s="43"/>
      <c r="AX76" s="46"/>
      <c r="AY76" s="41"/>
      <c r="AZ76" s="43"/>
      <c r="BA76" s="43"/>
      <c r="BB76" s="43"/>
      <c r="BC76" s="45"/>
      <c r="BD76" s="43"/>
      <c r="BE76" s="43"/>
      <c r="BF76" s="44"/>
      <c r="BG76" s="39">
        <f t="shared" si="5"/>
        <v>0</v>
      </c>
      <c r="BH76" s="241"/>
      <c r="BI76" s="12"/>
      <c r="BJ76" s="13"/>
    </row>
    <row r="77" spans="1:62" s="14" customFormat="1" ht="43.5" customHeight="1">
      <c r="A77" s="281"/>
      <c r="B77" s="298"/>
      <c r="C77" s="308"/>
      <c r="D77" s="309"/>
      <c r="E77" s="262">
        <v>2.1800000000000002</v>
      </c>
      <c r="F77" s="254" t="s">
        <v>119</v>
      </c>
      <c r="G77" s="236" t="s">
        <v>35</v>
      </c>
      <c r="H77" s="238" t="s">
        <v>36</v>
      </c>
      <c r="I77" s="302"/>
      <c r="J77" s="47" t="s">
        <v>37</v>
      </c>
      <c r="K77" s="41"/>
      <c r="L77" s="43"/>
      <c r="M77" s="43"/>
      <c r="N77" s="44"/>
      <c r="O77" s="41"/>
      <c r="P77" s="43"/>
      <c r="Q77" s="43"/>
      <c r="R77" s="44"/>
      <c r="S77" s="41"/>
      <c r="T77" s="43"/>
      <c r="U77" s="43"/>
      <c r="V77" s="43"/>
      <c r="W77" s="41"/>
      <c r="X77" s="43"/>
      <c r="Y77" s="43"/>
      <c r="Z77" s="46"/>
      <c r="AA77" s="41"/>
      <c r="AB77" s="43"/>
      <c r="AC77" s="43"/>
      <c r="AD77" s="43"/>
      <c r="AE77" s="45"/>
      <c r="AF77" s="43"/>
      <c r="AG77" s="43"/>
      <c r="AH77" s="44"/>
      <c r="AI77" s="41"/>
      <c r="AJ77" s="43"/>
      <c r="AK77" s="43"/>
      <c r="AL77" s="44"/>
      <c r="AM77" s="41"/>
      <c r="AN77" s="43"/>
      <c r="AO77" s="43"/>
      <c r="AP77" s="43"/>
      <c r="AQ77" s="45"/>
      <c r="AR77" s="43"/>
      <c r="AS77" s="43"/>
      <c r="AT77" s="46"/>
      <c r="AU77" s="41"/>
      <c r="AV77" s="43"/>
      <c r="AW77" s="43"/>
      <c r="AX77" s="44"/>
      <c r="AY77" s="41"/>
      <c r="AZ77" s="43"/>
      <c r="BA77" s="43"/>
      <c r="BB77" s="43"/>
      <c r="BC77" s="45"/>
      <c r="BD77" s="43"/>
      <c r="BE77" s="43"/>
      <c r="BF77" s="44"/>
      <c r="BG77" s="39">
        <f t="shared" si="5"/>
        <v>0</v>
      </c>
      <c r="BH77" s="247" t="str">
        <f>IFERROR((BG78/BG77),"")</f>
        <v/>
      </c>
      <c r="BI77" s="12"/>
      <c r="BJ77" s="13"/>
    </row>
    <row r="78" spans="1:62" s="14" customFormat="1" ht="2.25" customHeight="1" thickBot="1">
      <c r="A78" s="281"/>
      <c r="B78" s="97"/>
      <c r="C78" s="97"/>
      <c r="D78" s="97"/>
      <c r="E78" s="243"/>
      <c r="F78" s="306"/>
      <c r="G78" s="237"/>
      <c r="H78" s="239"/>
      <c r="I78" s="303"/>
      <c r="J78" s="57" t="s">
        <v>38</v>
      </c>
      <c r="K78" s="41"/>
      <c r="L78" s="43"/>
      <c r="M78" s="43"/>
      <c r="N78" s="44"/>
      <c r="O78" s="41"/>
      <c r="P78" s="43"/>
      <c r="Q78" s="43"/>
      <c r="R78" s="44"/>
      <c r="S78" s="41"/>
      <c r="T78" s="43"/>
      <c r="U78" s="43"/>
      <c r="V78" s="43"/>
      <c r="W78" s="41"/>
      <c r="X78" s="43"/>
      <c r="Y78" s="43"/>
      <c r="Z78" s="46"/>
      <c r="AA78" s="41"/>
      <c r="AB78" s="43"/>
      <c r="AC78" s="43"/>
      <c r="AD78" s="43"/>
      <c r="AE78" s="45"/>
      <c r="AF78" s="43"/>
      <c r="AG78" s="43"/>
      <c r="AH78" s="44"/>
      <c r="AI78" s="41"/>
      <c r="AJ78" s="43"/>
      <c r="AK78" s="43"/>
      <c r="AL78" s="44"/>
      <c r="AM78" s="41"/>
      <c r="AN78" s="43"/>
      <c r="AO78" s="43"/>
      <c r="AP78" s="43"/>
      <c r="AQ78" s="45"/>
      <c r="AR78" s="43"/>
      <c r="AS78" s="43"/>
      <c r="AT78" s="46"/>
      <c r="AU78" s="41"/>
      <c r="AV78" s="43"/>
      <c r="AW78" s="43"/>
      <c r="AX78" s="46"/>
      <c r="AY78" s="41"/>
      <c r="AZ78" s="43"/>
      <c r="BA78" s="43"/>
      <c r="BB78" s="43"/>
      <c r="BC78" s="45"/>
      <c r="BD78" s="43"/>
      <c r="BE78" s="43"/>
      <c r="BF78" s="44"/>
      <c r="BG78" s="39">
        <f t="shared" si="5"/>
        <v>0</v>
      </c>
      <c r="BH78" s="241"/>
      <c r="BI78" s="12"/>
      <c r="BJ78" s="13"/>
    </row>
    <row r="79" spans="1:62" s="14" customFormat="1" ht="26" customHeight="1" thickBot="1">
      <c r="A79" s="282"/>
      <c r="B79" s="98"/>
      <c r="C79" s="98"/>
      <c r="D79" s="98"/>
      <c r="E79" s="316"/>
      <c r="F79" s="316"/>
      <c r="G79" s="316"/>
      <c r="H79" s="316"/>
      <c r="I79" s="316"/>
      <c r="J79" s="99"/>
      <c r="K79" s="317" t="s">
        <v>94</v>
      </c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9"/>
      <c r="AB79" s="319"/>
      <c r="AC79" s="319"/>
      <c r="AD79" s="319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20"/>
      <c r="BH79" s="100" t="str">
        <f>IFERROR(AVERAGE(BH53,#REF!,#REF!,BH61:BH68),"")</f>
        <v/>
      </c>
      <c r="BI79" s="82"/>
      <c r="BJ79" s="13"/>
    </row>
    <row r="80" spans="1:62" s="13" customFormat="1" ht="26" customHeight="1" thickBot="1">
      <c r="A80" s="289"/>
      <c r="B80" s="259"/>
      <c r="C80" s="260"/>
      <c r="D80" s="261"/>
      <c r="E80" s="221" t="s">
        <v>120</v>
      </c>
      <c r="F80" s="221"/>
      <c r="G80" s="221"/>
      <c r="H80" s="221"/>
      <c r="I80" s="29"/>
      <c r="J80" s="29"/>
      <c r="K80" s="29"/>
      <c r="L80" s="29"/>
      <c r="M80" s="29"/>
      <c r="N80" s="29"/>
      <c r="O80" s="72"/>
      <c r="P80" s="72"/>
      <c r="Q80" s="72"/>
      <c r="R80" s="72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101"/>
      <c r="AR80" s="101"/>
      <c r="AS80" s="101"/>
      <c r="AT80" s="101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30"/>
      <c r="BI80" s="25"/>
    </row>
    <row r="81" spans="1:62" s="14" customFormat="1" ht="26" customHeight="1">
      <c r="A81" s="289"/>
      <c r="B81" s="238" t="s">
        <v>121</v>
      </c>
      <c r="C81" s="256" t="s">
        <v>122</v>
      </c>
      <c r="D81" s="256" t="s">
        <v>123</v>
      </c>
      <c r="E81" s="262">
        <v>4.2</v>
      </c>
      <c r="F81" s="248" t="s">
        <v>124</v>
      </c>
      <c r="G81" s="236" t="s">
        <v>35</v>
      </c>
      <c r="H81" s="238" t="s">
        <v>36</v>
      </c>
      <c r="I81" s="238"/>
      <c r="J81" s="31" t="s">
        <v>37</v>
      </c>
      <c r="K81" s="32"/>
      <c r="L81" s="33"/>
      <c r="M81" s="33"/>
      <c r="N81" s="102"/>
      <c r="O81" s="32"/>
      <c r="P81" s="33"/>
      <c r="Q81" s="33"/>
      <c r="R81" s="34"/>
      <c r="S81" s="68"/>
      <c r="T81" s="66"/>
      <c r="U81" s="66"/>
      <c r="V81" s="73"/>
      <c r="W81" s="65"/>
      <c r="X81" s="66"/>
      <c r="Y81" s="66"/>
      <c r="Z81" s="67"/>
      <c r="AA81" s="32"/>
      <c r="AB81" s="33"/>
      <c r="AC81" s="33"/>
      <c r="AD81" s="33"/>
      <c r="AE81" s="68"/>
      <c r="AF81" s="66"/>
      <c r="AG81" s="66"/>
      <c r="AH81" s="67"/>
      <c r="AI81" s="65"/>
      <c r="AJ81" s="66"/>
      <c r="AK81" s="66"/>
      <c r="AL81" s="67"/>
      <c r="AM81" s="65"/>
      <c r="AN81" s="66"/>
      <c r="AO81" s="66"/>
      <c r="AP81" s="66"/>
      <c r="AQ81" s="68"/>
      <c r="AR81" s="66"/>
      <c r="AS81" s="66"/>
      <c r="AT81" s="69"/>
      <c r="AU81" s="65"/>
      <c r="AV81" s="66"/>
      <c r="AW81" s="66"/>
      <c r="AX81" s="69"/>
      <c r="AY81" s="65"/>
      <c r="AZ81" s="66"/>
      <c r="BA81" s="49"/>
      <c r="BB81" s="49"/>
      <c r="BC81" s="68"/>
      <c r="BD81" s="66"/>
      <c r="BE81" s="66"/>
      <c r="BF81" s="67"/>
      <c r="BG81" s="39">
        <f t="shared" ref="BG81:BG92" si="8">SUM(K81:BF81)</f>
        <v>0</v>
      </c>
      <c r="BH81" s="258" t="str">
        <f t="shared" ref="BH81:BH87" si="9">IFERROR((BG82/BG81),"")</f>
        <v/>
      </c>
      <c r="BI81" s="12"/>
      <c r="BJ81" s="13"/>
    </row>
    <row r="82" spans="1:62" s="14" customFormat="1" ht="26" customHeight="1">
      <c r="A82" s="289"/>
      <c r="B82" s="252"/>
      <c r="C82" s="252"/>
      <c r="D82" s="252"/>
      <c r="E82" s="243"/>
      <c r="F82" s="244"/>
      <c r="G82" s="237"/>
      <c r="H82" s="239"/>
      <c r="I82" s="239"/>
      <c r="J82" s="40" t="s">
        <v>38</v>
      </c>
      <c r="K82" s="41"/>
      <c r="L82" s="43"/>
      <c r="M82" s="43"/>
      <c r="N82" s="46"/>
      <c r="O82" s="41"/>
      <c r="P82" s="43"/>
      <c r="Q82" s="43"/>
      <c r="R82" s="44"/>
      <c r="S82" s="45"/>
      <c r="T82" s="43"/>
      <c r="U82" s="43"/>
      <c r="V82" s="43"/>
      <c r="W82" s="41"/>
      <c r="X82" s="43"/>
      <c r="Y82" s="43"/>
      <c r="Z82" s="44"/>
      <c r="AA82" s="41"/>
      <c r="AB82" s="43"/>
      <c r="AC82" s="43"/>
      <c r="AD82" s="43"/>
      <c r="AE82" s="45"/>
      <c r="AF82" s="43"/>
      <c r="AG82" s="43"/>
      <c r="AH82" s="44"/>
      <c r="AI82" s="41"/>
      <c r="AJ82" s="43"/>
      <c r="AK82" s="43"/>
      <c r="AL82" s="44"/>
      <c r="AM82" s="41"/>
      <c r="AN82" s="43"/>
      <c r="AO82" s="43"/>
      <c r="AP82" s="43"/>
      <c r="AQ82" s="45"/>
      <c r="AR82" s="43"/>
      <c r="AS82" s="43"/>
      <c r="AT82" s="46"/>
      <c r="AU82" s="41"/>
      <c r="AV82" s="43"/>
      <c r="AW82" s="43"/>
      <c r="AX82" s="46"/>
      <c r="AY82" s="41"/>
      <c r="AZ82" s="43"/>
      <c r="BA82" s="43"/>
      <c r="BB82" s="43"/>
      <c r="BC82" s="45"/>
      <c r="BD82" s="43"/>
      <c r="BE82" s="43"/>
      <c r="BF82" s="44"/>
      <c r="BG82" s="39">
        <f t="shared" si="8"/>
        <v>0</v>
      </c>
      <c r="BH82" s="241"/>
      <c r="BI82" s="12"/>
      <c r="BJ82" s="13"/>
    </row>
    <row r="83" spans="1:62" s="14" customFormat="1" ht="26" customHeight="1">
      <c r="A83" s="289"/>
      <c r="B83" s="252"/>
      <c r="C83" s="252"/>
      <c r="D83" s="252"/>
      <c r="E83" s="243">
        <v>4.3</v>
      </c>
      <c r="F83" s="244" t="s">
        <v>125</v>
      </c>
      <c r="G83" s="236" t="s">
        <v>35</v>
      </c>
      <c r="H83" s="238" t="s">
        <v>36</v>
      </c>
      <c r="I83" s="249"/>
      <c r="J83" s="47" t="s">
        <v>37</v>
      </c>
      <c r="K83" s="41"/>
      <c r="L83" s="43"/>
      <c r="M83" s="43"/>
      <c r="N83" s="46"/>
      <c r="O83" s="41"/>
      <c r="P83" s="43"/>
      <c r="Q83" s="43"/>
      <c r="R83" s="44"/>
      <c r="S83" s="45"/>
      <c r="T83" s="43"/>
      <c r="U83" s="43"/>
      <c r="V83" s="43"/>
      <c r="W83" s="41"/>
      <c r="X83" s="43"/>
      <c r="Y83" s="49"/>
      <c r="Z83" s="50"/>
      <c r="AA83" s="41"/>
      <c r="AB83" s="43"/>
      <c r="AC83" s="43"/>
      <c r="AD83" s="43"/>
      <c r="AE83" s="45"/>
      <c r="AF83" s="43"/>
      <c r="AG83" s="43"/>
      <c r="AH83" s="44"/>
      <c r="AI83" s="41"/>
      <c r="AJ83" s="43"/>
      <c r="AK83" s="43"/>
      <c r="AL83" s="44"/>
      <c r="AM83" s="41"/>
      <c r="AN83" s="43"/>
      <c r="AO83" s="43"/>
      <c r="AP83" s="43"/>
      <c r="AQ83" s="45"/>
      <c r="AR83" s="43"/>
      <c r="AS83" s="43"/>
      <c r="AT83" s="46"/>
      <c r="AU83" s="41"/>
      <c r="AV83" s="43"/>
      <c r="AW83" s="43"/>
      <c r="AX83" s="46"/>
      <c r="AY83" s="41"/>
      <c r="AZ83" s="43"/>
      <c r="BA83" s="43"/>
      <c r="BB83" s="43"/>
      <c r="BC83" s="45"/>
      <c r="BD83" s="43"/>
      <c r="BE83" s="43"/>
      <c r="BF83" s="44"/>
      <c r="BG83" s="39">
        <f t="shared" si="8"/>
        <v>0</v>
      </c>
      <c r="BH83" s="247" t="str">
        <f t="shared" ref="BH83" si="10">IFERROR((BG84/BG83),"")</f>
        <v/>
      </c>
      <c r="BI83" s="12"/>
      <c r="BJ83" s="13"/>
    </row>
    <row r="84" spans="1:62" s="14" customFormat="1" ht="26" customHeight="1">
      <c r="A84" s="289"/>
      <c r="B84" s="252"/>
      <c r="C84" s="252"/>
      <c r="D84" s="252"/>
      <c r="E84" s="243"/>
      <c r="F84" s="244"/>
      <c r="G84" s="237"/>
      <c r="H84" s="239"/>
      <c r="I84" s="239"/>
      <c r="J84" s="40" t="s">
        <v>38</v>
      </c>
      <c r="K84" s="41"/>
      <c r="L84" s="43"/>
      <c r="M84" s="43"/>
      <c r="N84" s="46"/>
      <c r="O84" s="41"/>
      <c r="P84" s="43"/>
      <c r="Q84" s="43"/>
      <c r="R84" s="44"/>
      <c r="S84" s="45"/>
      <c r="T84" s="43"/>
      <c r="U84" s="43"/>
      <c r="V84" s="43"/>
      <c r="W84" s="41"/>
      <c r="X84" s="43"/>
      <c r="Y84" s="43"/>
      <c r="Z84" s="44"/>
      <c r="AA84" s="41"/>
      <c r="AB84" s="43"/>
      <c r="AC84" s="43"/>
      <c r="AD84" s="43"/>
      <c r="AE84" s="45"/>
      <c r="AF84" s="43"/>
      <c r="AG84" s="43"/>
      <c r="AH84" s="44"/>
      <c r="AI84" s="41"/>
      <c r="AJ84" s="43"/>
      <c r="AK84" s="43"/>
      <c r="AL84" s="44"/>
      <c r="AM84" s="41"/>
      <c r="AN84" s="43"/>
      <c r="AO84" s="43"/>
      <c r="AP84" s="43"/>
      <c r="AQ84" s="45"/>
      <c r="AR84" s="43"/>
      <c r="AS84" s="43"/>
      <c r="AT84" s="46"/>
      <c r="AU84" s="41"/>
      <c r="AV84" s="43"/>
      <c r="AW84" s="43"/>
      <c r="AX84" s="46"/>
      <c r="AY84" s="41"/>
      <c r="AZ84" s="43"/>
      <c r="BA84" s="43"/>
      <c r="BB84" s="43"/>
      <c r="BC84" s="45"/>
      <c r="BD84" s="43"/>
      <c r="BE84" s="43"/>
      <c r="BF84" s="44"/>
      <c r="BG84" s="39">
        <f t="shared" si="8"/>
        <v>0</v>
      </c>
      <c r="BH84" s="241"/>
      <c r="BI84" s="12"/>
      <c r="BJ84" s="13"/>
    </row>
    <row r="85" spans="1:62" s="14" customFormat="1" ht="26" customHeight="1">
      <c r="A85" s="289"/>
      <c r="B85" s="252"/>
      <c r="C85" s="252"/>
      <c r="D85" s="252"/>
      <c r="E85" s="243">
        <v>4.3</v>
      </c>
      <c r="F85" s="244" t="s">
        <v>126</v>
      </c>
      <c r="G85" s="236" t="s">
        <v>35</v>
      </c>
      <c r="H85" s="238" t="s">
        <v>36</v>
      </c>
      <c r="I85" s="249"/>
      <c r="J85" s="47" t="s">
        <v>37</v>
      </c>
      <c r="K85" s="41"/>
      <c r="L85" s="43"/>
      <c r="M85" s="43"/>
      <c r="N85" s="46"/>
      <c r="O85" s="41"/>
      <c r="P85" s="43"/>
      <c r="Q85" s="43"/>
      <c r="R85" s="44"/>
      <c r="S85" s="45"/>
      <c r="T85" s="49"/>
      <c r="U85" s="43"/>
      <c r="V85" s="43"/>
      <c r="W85" s="48"/>
      <c r="X85" s="43"/>
      <c r="Y85" s="43"/>
      <c r="Z85" s="44"/>
      <c r="AA85" s="41"/>
      <c r="AB85" s="43"/>
      <c r="AC85" s="49"/>
      <c r="AD85" s="43"/>
      <c r="AE85" s="45"/>
      <c r="AF85" s="43"/>
      <c r="AG85" s="43"/>
      <c r="AH85" s="44"/>
      <c r="AI85" s="41"/>
      <c r="AJ85" s="43"/>
      <c r="AK85" s="43"/>
      <c r="AL85" s="44"/>
      <c r="AM85" s="41"/>
      <c r="AN85" s="43"/>
      <c r="AO85" s="43"/>
      <c r="AP85" s="43"/>
      <c r="AQ85" s="45"/>
      <c r="AR85" s="43"/>
      <c r="AS85" s="43"/>
      <c r="AT85" s="46"/>
      <c r="AU85" s="41"/>
      <c r="AV85" s="43"/>
      <c r="AW85" s="43"/>
      <c r="AX85" s="46"/>
      <c r="AY85" s="41"/>
      <c r="AZ85" s="43"/>
      <c r="BA85" s="43"/>
      <c r="BB85" s="43"/>
      <c r="BC85" s="45"/>
      <c r="BD85" s="43"/>
      <c r="BE85" s="43"/>
      <c r="BF85" s="44"/>
      <c r="BG85" s="39">
        <f t="shared" si="8"/>
        <v>0</v>
      </c>
      <c r="BH85" s="247" t="str">
        <f t="shared" si="9"/>
        <v/>
      </c>
      <c r="BI85" s="12"/>
      <c r="BJ85" s="13"/>
    </row>
    <row r="86" spans="1:62" s="14" customFormat="1" ht="26" customHeight="1">
      <c r="A86" s="289"/>
      <c r="B86" s="252"/>
      <c r="C86" s="252"/>
      <c r="D86" s="252"/>
      <c r="E86" s="243"/>
      <c r="F86" s="244"/>
      <c r="G86" s="237"/>
      <c r="H86" s="239"/>
      <c r="I86" s="239"/>
      <c r="J86" s="40" t="s">
        <v>38</v>
      </c>
      <c r="K86" s="41"/>
      <c r="L86" s="43"/>
      <c r="M86" s="43"/>
      <c r="N86" s="46"/>
      <c r="O86" s="41"/>
      <c r="P86" s="43"/>
      <c r="Q86" s="43"/>
      <c r="R86" s="44"/>
      <c r="S86" s="45"/>
      <c r="T86" s="43"/>
      <c r="U86" s="43"/>
      <c r="V86" s="43"/>
      <c r="W86" s="41"/>
      <c r="X86" s="43"/>
      <c r="Y86" s="43"/>
      <c r="Z86" s="44"/>
      <c r="AA86" s="41"/>
      <c r="AB86" s="43"/>
      <c r="AC86" s="43"/>
      <c r="AD86" s="43"/>
      <c r="AE86" s="45"/>
      <c r="AF86" s="43"/>
      <c r="AG86" s="43"/>
      <c r="AH86" s="44"/>
      <c r="AI86" s="41"/>
      <c r="AJ86" s="43"/>
      <c r="AK86" s="43"/>
      <c r="AL86" s="44"/>
      <c r="AM86" s="41"/>
      <c r="AN86" s="43"/>
      <c r="AO86" s="43"/>
      <c r="AP86" s="43"/>
      <c r="AQ86" s="45"/>
      <c r="AR86" s="43"/>
      <c r="AS86" s="43"/>
      <c r="AT86" s="46"/>
      <c r="AU86" s="41"/>
      <c r="AV86" s="43"/>
      <c r="AW86" s="43"/>
      <c r="AX86" s="46"/>
      <c r="AY86" s="41"/>
      <c r="AZ86" s="43"/>
      <c r="BA86" s="43"/>
      <c r="BB86" s="43"/>
      <c r="BC86" s="45"/>
      <c r="BD86" s="43"/>
      <c r="BE86" s="43"/>
      <c r="BF86" s="44"/>
      <c r="BG86" s="39">
        <f t="shared" si="8"/>
        <v>0</v>
      </c>
      <c r="BH86" s="241"/>
      <c r="BI86" s="12"/>
      <c r="BJ86" s="13"/>
    </row>
    <row r="87" spans="1:62" s="14" customFormat="1" ht="26" customHeight="1">
      <c r="A87" s="289"/>
      <c r="B87" s="252"/>
      <c r="C87" s="252"/>
      <c r="D87" s="252"/>
      <c r="E87" s="262">
        <v>4.4000000000000004</v>
      </c>
      <c r="F87" s="244" t="s">
        <v>127</v>
      </c>
      <c r="G87" s="236" t="s">
        <v>35</v>
      </c>
      <c r="H87" s="238" t="s">
        <v>36</v>
      </c>
      <c r="I87" s="249"/>
      <c r="J87" s="47" t="s">
        <v>37</v>
      </c>
      <c r="K87" s="41"/>
      <c r="L87" s="43"/>
      <c r="M87" s="43"/>
      <c r="N87" s="46"/>
      <c r="O87" s="41"/>
      <c r="P87" s="43"/>
      <c r="Q87" s="49"/>
      <c r="R87" s="44"/>
      <c r="S87" s="45"/>
      <c r="T87" s="43"/>
      <c r="U87" s="43"/>
      <c r="V87" s="43"/>
      <c r="W87" s="41"/>
      <c r="X87" s="49"/>
      <c r="Y87" s="43"/>
      <c r="Z87" s="44"/>
      <c r="AA87" s="41"/>
      <c r="AB87" s="43"/>
      <c r="AC87" s="43"/>
      <c r="AD87" s="43"/>
      <c r="AE87" s="45"/>
      <c r="AF87" s="43"/>
      <c r="AG87" s="43"/>
      <c r="AH87" s="44"/>
      <c r="AI87" s="41"/>
      <c r="AJ87" s="43"/>
      <c r="AK87" s="43"/>
      <c r="AL87" s="44"/>
      <c r="AM87" s="41"/>
      <c r="AN87" s="43"/>
      <c r="AO87" s="43"/>
      <c r="AP87" s="43"/>
      <c r="AQ87" s="45"/>
      <c r="AR87" s="43"/>
      <c r="AS87" s="43"/>
      <c r="AT87" s="46"/>
      <c r="AU87" s="41"/>
      <c r="AV87" s="43"/>
      <c r="AW87" s="43"/>
      <c r="AX87" s="46"/>
      <c r="AY87" s="41"/>
      <c r="AZ87" s="43"/>
      <c r="BA87" s="43"/>
      <c r="BB87" s="43"/>
      <c r="BC87" s="45"/>
      <c r="BD87" s="43"/>
      <c r="BE87" s="43"/>
      <c r="BF87" s="44"/>
      <c r="BG87" s="39">
        <f t="shared" si="8"/>
        <v>0</v>
      </c>
      <c r="BH87" s="247" t="str">
        <f t="shared" si="9"/>
        <v/>
      </c>
      <c r="BI87" s="12"/>
      <c r="BJ87" s="13"/>
    </row>
    <row r="88" spans="1:62" s="14" customFormat="1" ht="26" customHeight="1">
      <c r="A88" s="289"/>
      <c r="B88" s="252"/>
      <c r="C88" s="252"/>
      <c r="D88" s="252"/>
      <c r="E88" s="243"/>
      <c r="F88" s="244"/>
      <c r="G88" s="237"/>
      <c r="H88" s="239"/>
      <c r="I88" s="239"/>
      <c r="J88" s="40" t="s">
        <v>38</v>
      </c>
      <c r="K88" s="41"/>
      <c r="L88" s="43"/>
      <c r="M88" s="43"/>
      <c r="N88" s="46"/>
      <c r="O88" s="41"/>
      <c r="P88" s="43"/>
      <c r="Q88" s="43"/>
      <c r="R88" s="44"/>
      <c r="S88" s="45"/>
      <c r="T88" s="43"/>
      <c r="U88" s="43"/>
      <c r="V88" s="43"/>
      <c r="W88" s="41"/>
      <c r="X88" s="43"/>
      <c r="Y88" s="43"/>
      <c r="Z88" s="44"/>
      <c r="AA88" s="41"/>
      <c r="AB88" s="43"/>
      <c r="AC88" s="43"/>
      <c r="AD88" s="43"/>
      <c r="AE88" s="45"/>
      <c r="AF88" s="43"/>
      <c r="AG88" s="43"/>
      <c r="AH88" s="44"/>
      <c r="AI88" s="41"/>
      <c r="AJ88" s="43"/>
      <c r="AK88" s="43"/>
      <c r="AL88" s="44"/>
      <c r="AM88" s="41"/>
      <c r="AN88" s="43"/>
      <c r="AO88" s="43"/>
      <c r="AP88" s="43"/>
      <c r="AQ88" s="45"/>
      <c r="AR88" s="43"/>
      <c r="AS88" s="43"/>
      <c r="AT88" s="46"/>
      <c r="AU88" s="41"/>
      <c r="AV88" s="43"/>
      <c r="AW88" s="43"/>
      <c r="AX88" s="46"/>
      <c r="AY88" s="41"/>
      <c r="AZ88" s="43"/>
      <c r="BA88" s="43"/>
      <c r="BB88" s="43"/>
      <c r="BC88" s="45"/>
      <c r="BD88" s="43"/>
      <c r="BE88" s="43"/>
      <c r="BF88" s="44"/>
      <c r="BG88" s="39">
        <f t="shared" si="8"/>
        <v>0</v>
      </c>
      <c r="BH88" s="241"/>
      <c r="BI88" s="12"/>
      <c r="BJ88" s="13"/>
    </row>
    <row r="89" spans="1:62" s="90" customFormat="1" ht="26" customHeight="1">
      <c r="A89" s="289"/>
      <c r="B89" s="252"/>
      <c r="C89" s="252"/>
      <c r="D89" s="252"/>
      <c r="E89" s="262">
        <v>4.8</v>
      </c>
      <c r="F89" s="254" t="s">
        <v>128</v>
      </c>
      <c r="G89" s="236" t="s">
        <v>35</v>
      </c>
      <c r="H89" s="238" t="s">
        <v>36</v>
      </c>
      <c r="I89" s="249"/>
      <c r="J89" s="66" t="s">
        <v>37</v>
      </c>
      <c r="K89" s="41"/>
      <c r="L89" s="43"/>
      <c r="M89" s="43"/>
      <c r="N89" s="46"/>
      <c r="O89" s="41"/>
      <c r="P89" s="43"/>
      <c r="Q89" s="43"/>
      <c r="R89" s="44"/>
      <c r="S89" s="45"/>
      <c r="T89" s="43"/>
      <c r="U89" s="43"/>
      <c r="V89" s="43"/>
      <c r="W89" s="41"/>
      <c r="X89" s="43"/>
      <c r="Y89" s="43"/>
      <c r="Z89" s="50"/>
      <c r="AA89" s="41"/>
      <c r="AB89" s="43"/>
      <c r="AC89" s="43"/>
      <c r="AD89" s="43"/>
      <c r="AE89" s="45"/>
      <c r="AF89" s="43"/>
      <c r="AG89" s="43"/>
      <c r="AH89" s="44"/>
      <c r="AI89" s="41"/>
      <c r="AJ89" s="43"/>
      <c r="AK89" s="43"/>
      <c r="AL89" s="44"/>
      <c r="AM89" s="41"/>
      <c r="AN89" s="43"/>
      <c r="AO89" s="43"/>
      <c r="AP89" s="43"/>
      <c r="AQ89" s="45"/>
      <c r="AR89" s="43"/>
      <c r="AS89" s="43"/>
      <c r="AT89" s="46"/>
      <c r="AU89" s="41"/>
      <c r="AV89" s="49"/>
      <c r="AW89" s="43"/>
      <c r="AX89" s="46"/>
      <c r="AY89" s="41"/>
      <c r="AZ89" s="43"/>
      <c r="BA89" s="43"/>
      <c r="BB89" s="43"/>
      <c r="BC89" s="45"/>
      <c r="BD89" s="43"/>
      <c r="BE89" s="43"/>
      <c r="BF89" s="44"/>
      <c r="BG89" s="39">
        <f t="shared" si="8"/>
        <v>0</v>
      </c>
      <c r="BH89" s="304" t="str">
        <f>IFERROR((BG90/BG89),"")</f>
        <v/>
      </c>
      <c r="BJ89" s="88"/>
    </row>
    <row r="90" spans="1:62" s="90" customFormat="1" ht="57.75" customHeight="1">
      <c r="A90" s="289"/>
      <c r="B90" s="252"/>
      <c r="C90" s="252"/>
      <c r="D90" s="252"/>
      <c r="E90" s="243"/>
      <c r="F90" s="306"/>
      <c r="G90" s="237"/>
      <c r="H90" s="239"/>
      <c r="I90" s="239"/>
      <c r="J90" s="43" t="s">
        <v>38</v>
      </c>
      <c r="K90" s="41"/>
      <c r="L90" s="43"/>
      <c r="M90" s="43"/>
      <c r="N90" s="46"/>
      <c r="O90" s="41"/>
      <c r="P90" s="43"/>
      <c r="Q90" s="43"/>
      <c r="R90" s="44"/>
      <c r="S90" s="45"/>
      <c r="T90" s="43"/>
      <c r="U90" s="43"/>
      <c r="V90" s="43"/>
      <c r="W90" s="41"/>
      <c r="X90" s="43"/>
      <c r="Y90" s="43"/>
      <c r="Z90" s="43"/>
      <c r="AA90" s="41"/>
      <c r="AB90" s="43"/>
      <c r="AC90" s="43"/>
      <c r="AD90" s="43"/>
      <c r="AE90" s="45"/>
      <c r="AF90" s="43"/>
      <c r="AG90" s="43"/>
      <c r="AH90" s="44"/>
      <c r="AI90" s="41"/>
      <c r="AJ90" s="43"/>
      <c r="AK90" s="43"/>
      <c r="AL90" s="44"/>
      <c r="AM90" s="41"/>
      <c r="AN90" s="43"/>
      <c r="AO90" s="43"/>
      <c r="AP90" s="43"/>
      <c r="AQ90" s="45"/>
      <c r="AR90" s="43"/>
      <c r="AS90" s="43"/>
      <c r="AT90" s="46"/>
      <c r="AU90" s="41"/>
      <c r="AV90" s="43"/>
      <c r="AW90" s="43"/>
      <c r="AX90" s="46"/>
      <c r="AY90" s="41"/>
      <c r="AZ90" s="43"/>
      <c r="BA90" s="43"/>
      <c r="BB90" s="43"/>
      <c r="BC90" s="45"/>
      <c r="BD90" s="43"/>
      <c r="BE90" s="43"/>
      <c r="BF90" s="44"/>
      <c r="BG90" s="39">
        <f t="shared" si="8"/>
        <v>0</v>
      </c>
      <c r="BH90" s="305"/>
      <c r="BJ90" s="88"/>
    </row>
    <row r="91" spans="1:62" s="90" customFormat="1" ht="26" customHeight="1">
      <c r="A91" s="289"/>
      <c r="B91" s="252"/>
      <c r="C91" s="252"/>
      <c r="D91" s="252"/>
      <c r="E91" s="262">
        <v>4.8</v>
      </c>
      <c r="F91" s="254" t="s">
        <v>129</v>
      </c>
      <c r="G91" s="236" t="s">
        <v>35</v>
      </c>
      <c r="H91" s="238" t="s">
        <v>36</v>
      </c>
      <c r="I91" s="249"/>
      <c r="J91" s="66" t="s">
        <v>37</v>
      </c>
      <c r="K91" s="41"/>
      <c r="L91" s="43"/>
      <c r="M91" s="43"/>
      <c r="N91" s="46"/>
      <c r="O91" s="41"/>
      <c r="P91" s="43"/>
      <c r="Q91" s="43"/>
      <c r="R91" s="44"/>
      <c r="S91" s="45"/>
      <c r="T91" s="43"/>
      <c r="U91" s="43"/>
      <c r="V91" s="43"/>
      <c r="W91" s="41"/>
      <c r="X91" s="43"/>
      <c r="Y91" s="43"/>
      <c r="Z91" s="44"/>
      <c r="AA91" s="41"/>
      <c r="AB91" s="43"/>
      <c r="AC91" s="43"/>
      <c r="AD91" s="49"/>
      <c r="AE91" s="45"/>
      <c r="AF91" s="43"/>
      <c r="AG91" s="43"/>
      <c r="AH91" s="44"/>
      <c r="AI91" s="41"/>
      <c r="AJ91" s="43"/>
      <c r="AK91" s="43"/>
      <c r="AL91" s="44"/>
      <c r="AM91" s="41"/>
      <c r="AN91" s="43"/>
      <c r="AO91" s="43"/>
      <c r="AP91" s="43"/>
      <c r="AQ91" s="45"/>
      <c r="AR91" s="43"/>
      <c r="AS91" s="43"/>
      <c r="AT91" s="46"/>
      <c r="AU91" s="41"/>
      <c r="AV91" s="43"/>
      <c r="AW91" s="43"/>
      <c r="AX91" s="46"/>
      <c r="AY91" s="41"/>
      <c r="AZ91" s="43"/>
      <c r="BA91" s="43"/>
      <c r="BB91" s="49"/>
      <c r="BC91" s="45"/>
      <c r="BD91" s="43"/>
      <c r="BE91" s="43"/>
      <c r="BF91" s="44"/>
      <c r="BG91" s="39">
        <f t="shared" si="8"/>
        <v>0</v>
      </c>
      <c r="BH91" s="304" t="str">
        <f>IFERROR((BG92/BG91),"")</f>
        <v/>
      </c>
      <c r="BJ91" s="88"/>
    </row>
    <row r="92" spans="1:62" s="90" customFormat="1" ht="56.25" customHeight="1" thickBot="1">
      <c r="A92" s="289"/>
      <c r="B92" s="252"/>
      <c r="C92" s="252"/>
      <c r="D92" s="252"/>
      <c r="E92" s="243"/>
      <c r="F92" s="306"/>
      <c r="G92" s="237"/>
      <c r="H92" s="239"/>
      <c r="I92" s="239"/>
      <c r="J92" s="43" t="s">
        <v>38</v>
      </c>
      <c r="K92" s="41"/>
      <c r="L92" s="43"/>
      <c r="M92" s="43"/>
      <c r="N92" s="46"/>
      <c r="O92" s="41"/>
      <c r="P92" s="43"/>
      <c r="Q92" s="43"/>
      <c r="R92" s="44"/>
      <c r="S92" s="45"/>
      <c r="T92" s="43"/>
      <c r="U92" s="43"/>
      <c r="V92" s="43"/>
      <c r="W92" s="41"/>
      <c r="X92" s="43"/>
      <c r="Y92" s="43"/>
      <c r="Z92" s="43"/>
      <c r="AA92" s="41"/>
      <c r="AB92" s="43"/>
      <c r="AC92" s="43"/>
      <c r="AD92" s="43"/>
      <c r="AE92" s="45"/>
      <c r="AF92" s="43"/>
      <c r="AG92" s="43"/>
      <c r="AH92" s="44"/>
      <c r="AI92" s="41"/>
      <c r="AJ92" s="43"/>
      <c r="AK92" s="43"/>
      <c r="AL92" s="44"/>
      <c r="AM92" s="41"/>
      <c r="AN92" s="43"/>
      <c r="AO92" s="43"/>
      <c r="AP92" s="43"/>
      <c r="AQ92" s="45"/>
      <c r="AR92" s="43"/>
      <c r="AS92" s="43"/>
      <c r="AT92" s="46"/>
      <c r="AU92" s="41"/>
      <c r="AV92" s="43"/>
      <c r="AW92" s="43"/>
      <c r="AX92" s="46"/>
      <c r="AY92" s="41"/>
      <c r="AZ92" s="43"/>
      <c r="BA92" s="43"/>
      <c r="BB92" s="43"/>
      <c r="BC92" s="45"/>
      <c r="BD92" s="43"/>
      <c r="BE92" s="43"/>
      <c r="BF92" s="44"/>
      <c r="BG92" s="39">
        <f t="shared" si="8"/>
        <v>0</v>
      </c>
      <c r="BH92" s="305"/>
      <c r="BJ92" s="88"/>
    </row>
    <row r="93" spans="1:62" s="88" customFormat="1" ht="26" customHeight="1" thickBot="1">
      <c r="A93" s="289"/>
      <c r="B93" s="103"/>
      <c r="C93" s="104"/>
      <c r="D93" s="105"/>
      <c r="E93" s="321" t="s">
        <v>130</v>
      </c>
      <c r="F93" s="321"/>
      <c r="G93" s="321"/>
      <c r="H93" s="321"/>
      <c r="I93" s="85"/>
      <c r="J93" s="8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7"/>
    </row>
    <row r="94" spans="1:62" s="90" customFormat="1" ht="26" customHeight="1">
      <c r="A94" s="289"/>
      <c r="B94" s="238" t="s">
        <v>131</v>
      </c>
      <c r="C94" s="238" t="s">
        <v>132</v>
      </c>
      <c r="D94" s="238" t="s">
        <v>133</v>
      </c>
      <c r="E94" s="243" t="s">
        <v>134</v>
      </c>
      <c r="F94" s="275" t="s">
        <v>135</v>
      </c>
      <c r="G94" s="236" t="s">
        <v>35</v>
      </c>
      <c r="H94" s="238" t="s">
        <v>36</v>
      </c>
      <c r="I94" s="238"/>
      <c r="J94" s="66" t="s">
        <v>37</v>
      </c>
      <c r="K94" s="65"/>
      <c r="L94" s="66"/>
      <c r="M94" s="66"/>
      <c r="N94" s="67"/>
      <c r="O94" s="65"/>
      <c r="P94" s="66"/>
      <c r="Q94" s="73"/>
      <c r="R94" s="84"/>
      <c r="S94" s="83"/>
      <c r="T94" s="73"/>
      <c r="U94" s="73"/>
      <c r="V94" s="73"/>
      <c r="W94" s="83"/>
      <c r="X94" s="73"/>
      <c r="Y94" s="73"/>
      <c r="Z94" s="84"/>
      <c r="AA94" s="35"/>
      <c r="AB94" s="36"/>
      <c r="AC94" s="36"/>
      <c r="AD94" s="36"/>
      <c r="AE94" s="70"/>
      <c r="AF94" s="73"/>
      <c r="AG94" s="73"/>
      <c r="AH94" s="84"/>
      <c r="AI94" s="83"/>
      <c r="AJ94" s="73"/>
      <c r="AK94" s="73"/>
      <c r="AL94" s="84"/>
      <c r="AM94" s="83"/>
      <c r="AN94" s="73"/>
      <c r="AO94" s="73"/>
      <c r="AP94" s="73"/>
      <c r="AQ94" s="70"/>
      <c r="AR94" s="73"/>
      <c r="AS94" s="73"/>
      <c r="AT94" s="89"/>
      <c r="AU94" s="83"/>
      <c r="AV94" s="73"/>
      <c r="AW94" s="73"/>
      <c r="AX94" s="89"/>
      <c r="AY94" s="83"/>
      <c r="AZ94" s="73"/>
      <c r="BA94" s="73"/>
      <c r="BB94" s="73"/>
      <c r="BC94" s="68"/>
      <c r="BD94" s="66"/>
      <c r="BE94" s="66"/>
      <c r="BF94" s="67"/>
      <c r="BG94" s="39">
        <f>SUM(K94:BF94)</f>
        <v>0</v>
      </c>
      <c r="BH94" s="322" t="str">
        <f>IFERROR((BG95/BG94),"")</f>
        <v/>
      </c>
      <c r="BJ94" s="88"/>
    </row>
    <row r="95" spans="1:62" s="90" customFormat="1" ht="96" customHeight="1" thickBot="1">
      <c r="A95" s="289"/>
      <c r="B95" s="252"/>
      <c r="C95" s="252"/>
      <c r="D95" s="252"/>
      <c r="E95" s="243"/>
      <c r="F95" s="275"/>
      <c r="G95" s="237"/>
      <c r="H95" s="239"/>
      <c r="I95" s="238"/>
      <c r="J95" s="43" t="s">
        <v>38</v>
      </c>
      <c r="K95" s="58"/>
      <c r="L95" s="59"/>
      <c r="M95" s="59"/>
      <c r="N95" s="60"/>
      <c r="O95" s="58"/>
      <c r="P95" s="59"/>
      <c r="Q95" s="59"/>
      <c r="R95" s="60"/>
      <c r="S95" s="58"/>
      <c r="T95" s="59"/>
      <c r="U95" s="59"/>
      <c r="V95" s="59"/>
      <c r="W95" s="58"/>
      <c r="X95" s="59"/>
      <c r="Y95" s="59"/>
      <c r="Z95" s="60"/>
      <c r="AA95" s="61"/>
      <c r="AB95" s="62"/>
      <c r="AC95" s="62"/>
      <c r="AD95" s="62"/>
      <c r="AE95" s="63"/>
      <c r="AF95" s="59"/>
      <c r="AG95" s="59"/>
      <c r="AH95" s="60"/>
      <c r="AI95" s="58"/>
      <c r="AJ95" s="59"/>
      <c r="AK95" s="59"/>
      <c r="AL95" s="60"/>
      <c r="AM95" s="58"/>
      <c r="AN95" s="59"/>
      <c r="AO95" s="59"/>
      <c r="AP95" s="59"/>
      <c r="AQ95" s="63"/>
      <c r="AR95" s="59"/>
      <c r="AS95" s="59"/>
      <c r="AT95" s="64"/>
      <c r="AU95" s="58"/>
      <c r="AV95" s="59"/>
      <c r="AW95" s="59"/>
      <c r="AX95" s="64"/>
      <c r="AY95" s="58"/>
      <c r="AZ95" s="59"/>
      <c r="BA95" s="59"/>
      <c r="BB95" s="59"/>
      <c r="BC95" s="63"/>
      <c r="BD95" s="59"/>
      <c r="BE95" s="59"/>
      <c r="BF95" s="107"/>
      <c r="BG95" s="39">
        <f>SUM(K95:BF95)</f>
        <v>0</v>
      </c>
      <c r="BH95" s="322"/>
      <c r="BJ95" s="88"/>
    </row>
    <row r="96" spans="1:62" s="88" customFormat="1" ht="26" customHeight="1" thickBot="1">
      <c r="A96" s="289"/>
      <c r="B96" s="103"/>
      <c r="C96" s="104"/>
      <c r="D96" s="105"/>
      <c r="E96" s="221" t="s">
        <v>136</v>
      </c>
      <c r="F96" s="221"/>
      <c r="G96" s="221"/>
      <c r="H96" s="221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7"/>
    </row>
    <row r="97" spans="1:62" s="90" customFormat="1" ht="26" customHeight="1">
      <c r="A97" s="289"/>
      <c r="B97" s="323" t="s">
        <v>137</v>
      </c>
      <c r="C97" s="256" t="s">
        <v>138</v>
      </c>
      <c r="D97" s="256" t="s">
        <v>139</v>
      </c>
      <c r="E97" s="262" t="s">
        <v>140</v>
      </c>
      <c r="F97" s="275" t="s">
        <v>141</v>
      </c>
      <c r="G97" s="236" t="s">
        <v>35</v>
      </c>
      <c r="H97" s="238" t="s">
        <v>36</v>
      </c>
      <c r="I97" s="238"/>
      <c r="J97" s="66" t="s">
        <v>37</v>
      </c>
      <c r="K97" s="65"/>
      <c r="L97" s="66"/>
      <c r="M97" s="66"/>
      <c r="N97" s="67"/>
      <c r="O97" s="65"/>
      <c r="P97" s="66"/>
      <c r="Q97" s="66"/>
      <c r="R97" s="84"/>
      <c r="S97" s="65"/>
      <c r="T97" s="66"/>
      <c r="U97" s="66"/>
      <c r="V97" s="66"/>
      <c r="W97" s="65"/>
      <c r="X97" s="66"/>
      <c r="Y97" s="66"/>
      <c r="Z97" s="67"/>
      <c r="AA97" s="32"/>
      <c r="AB97" s="33"/>
      <c r="AC97" s="33"/>
      <c r="AD97" s="33"/>
      <c r="AE97" s="68"/>
      <c r="AF97" s="66"/>
      <c r="AG97" s="66"/>
      <c r="AH97" s="67"/>
      <c r="AI97" s="65"/>
      <c r="AJ97" s="66"/>
      <c r="AK97" s="66"/>
      <c r="AL97" s="67"/>
      <c r="AM97" s="65"/>
      <c r="AN97" s="66"/>
      <c r="AO97" s="66"/>
      <c r="AP97" s="66"/>
      <c r="AQ97" s="68"/>
      <c r="AR97" s="66"/>
      <c r="AS97" s="66"/>
      <c r="AT97" s="69"/>
      <c r="AU97" s="65"/>
      <c r="AV97" s="66"/>
      <c r="AW97" s="66"/>
      <c r="AX97" s="69"/>
      <c r="AY97" s="65"/>
      <c r="AZ97" s="66"/>
      <c r="BA97" s="66"/>
      <c r="BB97" s="66"/>
      <c r="BC97" s="68"/>
      <c r="BD97" s="66"/>
      <c r="BE97" s="66"/>
      <c r="BF97" s="67"/>
      <c r="BG97" s="39">
        <f>SUM(K97:BF97)</f>
        <v>0</v>
      </c>
      <c r="BH97" s="322" t="str">
        <f>IFERROR((BG98/BG97),"")</f>
        <v/>
      </c>
      <c r="BJ97" s="88"/>
    </row>
    <row r="98" spans="1:62" s="90" customFormat="1" ht="26" customHeight="1" thickBot="1">
      <c r="A98" s="289"/>
      <c r="B98" s="324"/>
      <c r="C98" s="252"/>
      <c r="D98" s="252"/>
      <c r="E98" s="243"/>
      <c r="F98" s="255"/>
      <c r="G98" s="237"/>
      <c r="H98" s="239"/>
      <c r="I98" s="239"/>
      <c r="J98" s="43" t="s">
        <v>38</v>
      </c>
      <c r="K98" s="41"/>
      <c r="L98" s="43"/>
      <c r="M98" s="43"/>
      <c r="N98" s="44"/>
      <c r="O98" s="41"/>
      <c r="P98" s="43"/>
      <c r="Q98" s="43"/>
      <c r="R98" s="44"/>
      <c r="S98" s="41"/>
      <c r="T98" s="43"/>
      <c r="U98" s="43"/>
      <c r="V98" s="43"/>
      <c r="W98" s="41"/>
      <c r="X98" s="43"/>
      <c r="Y98" s="43"/>
      <c r="Z98" s="44"/>
      <c r="AA98" s="41"/>
      <c r="AB98" s="43"/>
      <c r="AC98" s="43"/>
      <c r="AD98" s="43"/>
      <c r="AE98" s="45"/>
      <c r="AF98" s="43"/>
      <c r="AG98" s="43"/>
      <c r="AH98" s="44"/>
      <c r="AI98" s="41"/>
      <c r="AJ98" s="43"/>
      <c r="AK98" s="43"/>
      <c r="AL98" s="44"/>
      <c r="AM98" s="41"/>
      <c r="AN98" s="43"/>
      <c r="AO98" s="43"/>
      <c r="AP98" s="43"/>
      <c r="AQ98" s="45"/>
      <c r="AR98" s="43"/>
      <c r="AS98" s="43"/>
      <c r="AT98" s="46"/>
      <c r="AU98" s="41"/>
      <c r="AV98" s="43"/>
      <c r="AW98" s="43"/>
      <c r="AX98" s="46"/>
      <c r="AY98" s="41"/>
      <c r="AZ98" s="43"/>
      <c r="BA98" s="43"/>
      <c r="BB98" s="43"/>
      <c r="BC98" s="45"/>
      <c r="BD98" s="43"/>
      <c r="BE98" s="43"/>
      <c r="BF98" s="44"/>
      <c r="BG98" s="39">
        <f>SUM(K98:BF98)</f>
        <v>0</v>
      </c>
      <c r="BH98" s="305"/>
      <c r="BJ98" s="88"/>
    </row>
    <row r="99" spans="1:62" s="90" customFormat="1" ht="26" customHeight="1">
      <c r="A99" s="289"/>
      <c r="B99" s="324"/>
      <c r="C99" s="252"/>
      <c r="D99" s="252"/>
      <c r="E99" s="262" t="s">
        <v>140</v>
      </c>
      <c r="F99" s="275" t="s">
        <v>142</v>
      </c>
      <c r="G99" s="236" t="s">
        <v>35</v>
      </c>
      <c r="H99" s="238" t="s">
        <v>36</v>
      </c>
      <c r="I99" s="238"/>
      <c r="J99" s="66" t="s">
        <v>37</v>
      </c>
      <c r="K99" s="65"/>
      <c r="L99" s="66"/>
      <c r="M99" s="66"/>
      <c r="N99" s="67"/>
      <c r="O99" s="65"/>
      <c r="P99" s="66"/>
      <c r="Q99" s="66"/>
      <c r="R99" s="67"/>
      <c r="S99" s="65"/>
      <c r="T99" s="66"/>
      <c r="U99" s="66"/>
      <c r="V99" s="66"/>
      <c r="W99" s="65"/>
      <c r="X99" s="66"/>
      <c r="Y99" s="66"/>
      <c r="Z99" s="67"/>
      <c r="AA99" s="32"/>
      <c r="AB99" s="33"/>
      <c r="AC99" s="33"/>
      <c r="AD99" s="33"/>
      <c r="AE99" s="68"/>
      <c r="AF99" s="66"/>
      <c r="AG99" s="66"/>
      <c r="AH99" s="67"/>
      <c r="AI99" s="65"/>
      <c r="AJ99" s="66"/>
      <c r="AK99" s="66"/>
      <c r="AL99" s="67"/>
      <c r="AM99" s="65"/>
      <c r="AN99" s="66"/>
      <c r="AO99" s="66"/>
      <c r="AP99" s="66"/>
      <c r="AQ99" s="68"/>
      <c r="AR99" s="66"/>
      <c r="AS99" s="66"/>
      <c r="AT99" s="69"/>
      <c r="AU99" s="65"/>
      <c r="AV99" s="66"/>
      <c r="AW99" s="66"/>
      <c r="AX99" s="69"/>
      <c r="AY99" s="65"/>
      <c r="AZ99" s="66"/>
      <c r="BA99" s="66"/>
      <c r="BB99" s="66"/>
      <c r="BC99" s="68"/>
      <c r="BD99" s="66"/>
      <c r="BE99" s="66"/>
      <c r="BF99" s="67"/>
      <c r="BG99" s="39">
        <f>SUM(K99:BF99)</f>
        <v>0</v>
      </c>
      <c r="BH99" s="322" t="str">
        <f>IFERROR((BG100/BG99),"")</f>
        <v/>
      </c>
      <c r="BJ99" s="88"/>
    </row>
    <row r="100" spans="1:62" s="90" customFormat="1" ht="41.25" customHeight="1" thickBot="1">
      <c r="A100" s="289"/>
      <c r="B100" s="324"/>
      <c r="C100" s="252"/>
      <c r="D100" s="252"/>
      <c r="E100" s="243"/>
      <c r="F100" s="255"/>
      <c r="G100" s="237"/>
      <c r="H100" s="239"/>
      <c r="I100" s="239"/>
      <c r="J100" s="43" t="s">
        <v>38</v>
      </c>
      <c r="K100" s="41"/>
      <c r="L100" s="43"/>
      <c r="M100" s="43"/>
      <c r="N100" s="44"/>
      <c r="O100" s="41"/>
      <c r="P100" s="43"/>
      <c r="Q100" s="43"/>
      <c r="R100" s="44"/>
      <c r="S100" s="41"/>
      <c r="T100" s="43"/>
      <c r="U100" s="43"/>
      <c r="V100" s="43"/>
      <c r="W100" s="41"/>
      <c r="X100" s="43"/>
      <c r="Y100" s="43"/>
      <c r="Z100" s="44"/>
      <c r="AA100" s="41"/>
      <c r="AB100" s="43"/>
      <c r="AC100" s="43"/>
      <c r="AD100" s="43"/>
      <c r="AE100" s="45"/>
      <c r="AF100" s="43"/>
      <c r="AG100" s="43"/>
      <c r="AH100" s="44"/>
      <c r="AI100" s="41"/>
      <c r="AJ100" s="43"/>
      <c r="AK100" s="43"/>
      <c r="AL100" s="44"/>
      <c r="AM100" s="41"/>
      <c r="AN100" s="43"/>
      <c r="AO100" s="43"/>
      <c r="AP100" s="43"/>
      <c r="AQ100" s="45"/>
      <c r="AR100" s="43"/>
      <c r="AS100" s="43"/>
      <c r="AT100" s="46"/>
      <c r="AU100" s="41"/>
      <c r="AV100" s="43"/>
      <c r="AW100" s="43"/>
      <c r="AX100" s="46"/>
      <c r="AY100" s="41"/>
      <c r="AZ100" s="43"/>
      <c r="BA100" s="43"/>
      <c r="BB100" s="43"/>
      <c r="BC100" s="45"/>
      <c r="BD100" s="43"/>
      <c r="BE100" s="43"/>
      <c r="BF100" s="44"/>
      <c r="BG100" s="39">
        <f>SUM(K100:BF100)</f>
        <v>0</v>
      </c>
      <c r="BH100" s="305"/>
      <c r="BJ100" s="88"/>
    </row>
    <row r="101" spans="1:62" s="88" customFormat="1" ht="26" customHeight="1" thickBot="1">
      <c r="A101" s="289"/>
      <c r="B101" s="103"/>
      <c r="C101" s="104"/>
      <c r="D101" s="105"/>
      <c r="E101" s="221" t="s">
        <v>143</v>
      </c>
      <c r="F101" s="221"/>
      <c r="G101" s="221"/>
      <c r="H101" s="221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7"/>
    </row>
    <row r="102" spans="1:62" s="90" customFormat="1" ht="26" customHeight="1">
      <c r="A102" s="289"/>
      <c r="B102" s="323" t="s">
        <v>144</v>
      </c>
      <c r="C102" s="256" t="s">
        <v>145</v>
      </c>
      <c r="D102" s="256" t="s">
        <v>146</v>
      </c>
      <c r="E102" s="243" t="s">
        <v>147</v>
      </c>
      <c r="F102" s="248" t="s">
        <v>148</v>
      </c>
      <c r="G102" s="236" t="s">
        <v>35</v>
      </c>
      <c r="H102" s="238" t="s">
        <v>36</v>
      </c>
      <c r="I102" s="238"/>
      <c r="J102" s="66" t="s">
        <v>37</v>
      </c>
      <c r="K102" s="65"/>
      <c r="L102" s="66"/>
      <c r="M102" s="66"/>
      <c r="N102" s="67"/>
      <c r="O102" s="65"/>
      <c r="P102" s="66"/>
      <c r="Q102" s="66"/>
      <c r="R102" s="67"/>
      <c r="S102" s="65"/>
      <c r="T102" s="73"/>
      <c r="U102" s="66"/>
      <c r="V102" s="66"/>
      <c r="W102" s="65"/>
      <c r="X102" s="66"/>
      <c r="Y102" s="66"/>
      <c r="Z102" s="67"/>
      <c r="AA102" s="32"/>
      <c r="AB102" s="33"/>
      <c r="AC102" s="33"/>
      <c r="AD102" s="33"/>
      <c r="AE102" s="68"/>
      <c r="AF102" s="66"/>
      <c r="AG102" s="66"/>
      <c r="AH102" s="67"/>
      <c r="AI102" s="65"/>
      <c r="AJ102" s="66"/>
      <c r="AK102" s="66"/>
      <c r="AL102" s="67"/>
      <c r="AM102" s="65"/>
      <c r="AN102" s="66"/>
      <c r="AO102" s="66"/>
      <c r="AP102" s="66"/>
      <c r="AQ102" s="68"/>
      <c r="AR102" s="66"/>
      <c r="AS102" s="66"/>
      <c r="AT102" s="69"/>
      <c r="AU102" s="65"/>
      <c r="AV102" s="66"/>
      <c r="AW102" s="66"/>
      <c r="AX102" s="69"/>
      <c r="AY102" s="65"/>
      <c r="AZ102" s="66"/>
      <c r="BA102" s="66"/>
      <c r="BB102" s="66"/>
      <c r="BC102" s="68"/>
      <c r="BD102" s="66"/>
      <c r="BE102" s="66"/>
      <c r="BF102" s="67"/>
      <c r="BG102" s="39">
        <f>SUM(K102:BF102)</f>
        <v>0</v>
      </c>
      <c r="BH102" s="322" t="str">
        <f>IFERROR((BG103/BG102),"")</f>
        <v/>
      </c>
      <c r="BJ102" s="88"/>
    </row>
    <row r="103" spans="1:62" s="90" customFormat="1" ht="26" customHeight="1">
      <c r="A103" s="289"/>
      <c r="B103" s="324"/>
      <c r="C103" s="252"/>
      <c r="D103" s="252"/>
      <c r="E103" s="243"/>
      <c r="F103" s="266"/>
      <c r="G103" s="237"/>
      <c r="H103" s="239"/>
      <c r="I103" s="239"/>
      <c r="J103" s="43" t="s">
        <v>38</v>
      </c>
      <c r="K103" s="41"/>
      <c r="L103" s="43"/>
      <c r="M103" s="43"/>
      <c r="N103" s="44"/>
      <c r="O103" s="41"/>
      <c r="P103" s="43"/>
      <c r="Q103" s="43"/>
      <c r="R103" s="44"/>
      <c r="S103" s="41"/>
      <c r="T103" s="43"/>
      <c r="U103" s="43"/>
      <c r="V103" s="43"/>
      <c r="W103" s="41"/>
      <c r="X103" s="43"/>
      <c r="Y103" s="43"/>
      <c r="Z103" s="44"/>
      <c r="AA103" s="41"/>
      <c r="AB103" s="43"/>
      <c r="AC103" s="43"/>
      <c r="AD103" s="43"/>
      <c r="AE103" s="45"/>
      <c r="AF103" s="43"/>
      <c r="AG103" s="43"/>
      <c r="AH103" s="44"/>
      <c r="AI103" s="41"/>
      <c r="AJ103" s="43"/>
      <c r="AK103" s="43"/>
      <c r="AL103" s="44"/>
      <c r="AM103" s="41"/>
      <c r="AN103" s="43"/>
      <c r="AO103" s="43"/>
      <c r="AP103" s="43"/>
      <c r="AQ103" s="45"/>
      <c r="AR103" s="43"/>
      <c r="AS103" s="43"/>
      <c r="AT103" s="46"/>
      <c r="AU103" s="41"/>
      <c r="AV103" s="43"/>
      <c r="AW103" s="43"/>
      <c r="AX103" s="46"/>
      <c r="AY103" s="41"/>
      <c r="AZ103" s="43"/>
      <c r="BA103" s="43"/>
      <c r="BB103" s="43"/>
      <c r="BC103" s="45"/>
      <c r="BD103" s="43"/>
      <c r="BE103" s="43"/>
      <c r="BF103" s="44"/>
      <c r="BG103" s="39">
        <f>SUM(K103:BF103)</f>
        <v>0</v>
      </c>
      <c r="BH103" s="305"/>
      <c r="BJ103" s="88"/>
    </row>
    <row r="104" spans="1:62" s="90" customFormat="1" ht="26" customHeight="1">
      <c r="A104" s="289"/>
      <c r="B104" s="324"/>
      <c r="C104" s="252"/>
      <c r="D104" s="252"/>
      <c r="E104" s="243" t="s">
        <v>149</v>
      </c>
      <c r="F104" s="254" t="s">
        <v>150</v>
      </c>
      <c r="G104" s="236" t="s">
        <v>35</v>
      </c>
      <c r="H104" s="238" t="s">
        <v>36</v>
      </c>
      <c r="I104" s="249"/>
      <c r="J104" s="66" t="s">
        <v>37</v>
      </c>
      <c r="K104" s="41"/>
      <c r="L104" s="43"/>
      <c r="M104" s="43"/>
      <c r="N104" s="44"/>
      <c r="O104" s="41"/>
      <c r="P104" s="43"/>
      <c r="Q104" s="43"/>
      <c r="R104" s="44"/>
      <c r="S104" s="41"/>
      <c r="T104" s="43"/>
      <c r="U104" s="43"/>
      <c r="V104" s="49"/>
      <c r="W104" s="41"/>
      <c r="X104" s="43"/>
      <c r="Y104" s="43"/>
      <c r="Z104" s="44"/>
      <c r="AA104" s="41"/>
      <c r="AB104" s="43"/>
      <c r="AC104" s="43"/>
      <c r="AD104" s="43"/>
      <c r="AE104" s="45"/>
      <c r="AF104" s="43"/>
      <c r="AG104" s="43"/>
      <c r="AH104" s="44"/>
      <c r="AI104" s="41"/>
      <c r="AJ104" s="43"/>
      <c r="AK104" s="43"/>
      <c r="AL104" s="44"/>
      <c r="AM104" s="41"/>
      <c r="AN104" s="43"/>
      <c r="AO104" s="43"/>
      <c r="AP104" s="43"/>
      <c r="AQ104" s="45"/>
      <c r="AR104" s="43"/>
      <c r="AS104" s="43"/>
      <c r="AT104" s="46"/>
      <c r="AU104" s="41"/>
      <c r="AV104" s="43"/>
      <c r="AW104" s="43"/>
      <c r="AX104" s="46"/>
      <c r="AY104" s="41"/>
      <c r="AZ104" s="43"/>
      <c r="BA104" s="43"/>
      <c r="BB104" s="43"/>
      <c r="BC104" s="45"/>
      <c r="BD104" s="43"/>
      <c r="BE104" s="43"/>
      <c r="BF104" s="44"/>
      <c r="BG104" s="39">
        <f>SUM(K104:BF104)</f>
        <v>0</v>
      </c>
      <c r="BH104" s="304" t="str">
        <f>IFERROR((BG105/BG104),"")</f>
        <v/>
      </c>
      <c r="BJ104" s="88"/>
    </row>
    <row r="105" spans="1:62" s="90" customFormat="1" ht="26" customHeight="1" thickBot="1">
      <c r="A105" s="289"/>
      <c r="B105" s="324"/>
      <c r="C105" s="252"/>
      <c r="D105" s="252"/>
      <c r="E105" s="243"/>
      <c r="F105" s="255"/>
      <c r="G105" s="237"/>
      <c r="H105" s="239"/>
      <c r="I105" s="239"/>
      <c r="J105" s="43" t="s">
        <v>38</v>
      </c>
      <c r="K105" s="41"/>
      <c r="L105" s="43"/>
      <c r="M105" s="43"/>
      <c r="N105" s="44"/>
      <c r="O105" s="41"/>
      <c r="P105" s="43"/>
      <c r="Q105" s="43"/>
      <c r="R105" s="44"/>
      <c r="S105" s="41"/>
      <c r="T105" s="43"/>
      <c r="U105" s="43"/>
      <c r="V105" s="43"/>
      <c r="W105" s="41"/>
      <c r="X105" s="43"/>
      <c r="Y105" s="43"/>
      <c r="Z105" s="44"/>
      <c r="AA105" s="41"/>
      <c r="AB105" s="43"/>
      <c r="AC105" s="43"/>
      <c r="AD105" s="43"/>
      <c r="AE105" s="45"/>
      <c r="AF105" s="43"/>
      <c r="AG105" s="43"/>
      <c r="AH105" s="44"/>
      <c r="AI105" s="41"/>
      <c r="AJ105" s="43"/>
      <c r="AK105" s="43"/>
      <c r="AL105" s="44"/>
      <c r="AM105" s="41"/>
      <c r="AN105" s="43"/>
      <c r="AO105" s="43"/>
      <c r="AP105" s="43"/>
      <c r="AQ105" s="45"/>
      <c r="AR105" s="43"/>
      <c r="AS105" s="43"/>
      <c r="AT105" s="46"/>
      <c r="AU105" s="41"/>
      <c r="AV105" s="43"/>
      <c r="AW105" s="43"/>
      <c r="AX105" s="46"/>
      <c r="AY105" s="41"/>
      <c r="AZ105" s="43"/>
      <c r="BA105" s="43"/>
      <c r="BB105" s="43"/>
      <c r="BC105" s="45"/>
      <c r="BD105" s="43"/>
      <c r="BE105" s="43"/>
      <c r="BF105" s="44"/>
      <c r="BG105" s="39">
        <f>SUM(K105:BF105)</f>
        <v>0</v>
      </c>
      <c r="BH105" s="305"/>
      <c r="BJ105" s="88"/>
    </row>
    <row r="106" spans="1:62" s="13" customFormat="1" ht="26" customHeight="1" thickBot="1">
      <c r="A106" s="289"/>
      <c r="B106" s="103"/>
      <c r="C106" s="104"/>
      <c r="D106" s="105"/>
      <c r="E106" s="286" t="s">
        <v>151</v>
      </c>
      <c r="F106" s="286"/>
      <c r="G106" s="286"/>
      <c r="H106" s="286"/>
      <c r="I106" s="29"/>
      <c r="J106" s="29"/>
      <c r="K106" s="72"/>
      <c r="L106" s="72"/>
      <c r="M106" s="72"/>
      <c r="N106" s="72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72"/>
      <c r="AN106" s="72"/>
      <c r="AO106" s="72"/>
      <c r="AP106" s="72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30"/>
      <c r="BI106" s="25"/>
    </row>
    <row r="107" spans="1:62" s="14" customFormat="1" ht="26" customHeight="1">
      <c r="A107" s="289"/>
      <c r="B107" s="238" t="s">
        <v>152</v>
      </c>
      <c r="C107" s="256" t="s">
        <v>153</v>
      </c>
      <c r="D107" s="256" t="s">
        <v>154</v>
      </c>
      <c r="E107" s="325" t="s">
        <v>155</v>
      </c>
      <c r="F107" s="254" t="s">
        <v>156</v>
      </c>
      <c r="G107" s="236" t="s">
        <v>157</v>
      </c>
      <c r="H107" s="238" t="s">
        <v>36</v>
      </c>
      <c r="I107" s="249"/>
      <c r="J107" s="47" t="s">
        <v>37</v>
      </c>
      <c r="K107" s="32"/>
      <c r="L107" s="33"/>
      <c r="M107" s="33"/>
      <c r="N107" s="34"/>
      <c r="O107" s="32"/>
      <c r="P107" s="33"/>
      <c r="Q107" s="33"/>
      <c r="R107" s="34"/>
      <c r="S107" s="32"/>
      <c r="T107" s="33"/>
      <c r="U107" s="33"/>
      <c r="V107" s="33"/>
      <c r="W107" s="32"/>
      <c r="X107" s="33"/>
      <c r="Y107" s="33"/>
      <c r="Z107" s="37"/>
      <c r="AA107" s="32"/>
      <c r="AB107" s="33"/>
      <c r="AC107" s="33"/>
      <c r="AD107" s="33"/>
      <c r="AE107" s="32"/>
      <c r="AF107" s="33"/>
      <c r="AG107" s="33"/>
      <c r="AH107" s="34"/>
      <c r="AI107" s="32"/>
      <c r="AJ107" s="33"/>
      <c r="AK107" s="33"/>
      <c r="AL107" s="34"/>
      <c r="AM107" s="32"/>
      <c r="AN107" s="33"/>
      <c r="AO107" s="33"/>
      <c r="AP107" s="33"/>
      <c r="AQ107" s="32"/>
      <c r="AR107" s="33"/>
      <c r="AS107" s="33"/>
      <c r="AT107" s="34"/>
      <c r="AU107" s="32"/>
      <c r="AV107" s="33"/>
      <c r="AW107" s="36"/>
      <c r="AX107" s="34"/>
      <c r="AY107" s="32"/>
      <c r="AZ107" s="33"/>
      <c r="BA107" s="33"/>
      <c r="BB107" s="33"/>
      <c r="BC107" s="32"/>
      <c r="BD107" s="33"/>
      <c r="BE107" s="33"/>
      <c r="BF107" s="34"/>
      <c r="BG107" s="39">
        <f t="shared" ref="BG107:BG116" si="11">SUM(K107:BF107)</f>
        <v>0</v>
      </c>
      <c r="BH107" s="247" t="str">
        <f t="shared" ref="BH107" si="12">IFERROR((BG108/BG107),"")</f>
        <v/>
      </c>
      <c r="BI107" s="12"/>
      <c r="BJ107" s="13"/>
    </row>
    <row r="108" spans="1:62" s="14" customFormat="1" ht="26" customHeight="1">
      <c r="A108" s="289"/>
      <c r="B108" s="252"/>
      <c r="C108" s="252"/>
      <c r="D108" s="238"/>
      <c r="E108" s="313"/>
      <c r="F108" s="306"/>
      <c r="G108" s="237"/>
      <c r="H108" s="239"/>
      <c r="I108" s="239"/>
      <c r="J108" s="40" t="s">
        <v>38</v>
      </c>
      <c r="K108" s="41"/>
      <c r="L108" s="43"/>
      <c r="M108" s="43"/>
      <c r="N108" s="44"/>
      <c r="O108" s="41"/>
      <c r="P108" s="43"/>
      <c r="Q108" s="43"/>
      <c r="R108" s="44"/>
      <c r="S108" s="41"/>
      <c r="T108" s="43"/>
      <c r="U108" s="43"/>
      <c r="V108" s="43"/>
      <c r="W108" s="41"/>
      <c r="X108" s="43"/>
      <c r="Y108" s="43"/>
      <c r="Z108" s="44"/>
      <c r="AA108" s="41"/>
      <c r="AB108" s="43"/>
      <c r="AC108" s="43"/>
      <c r="AD108" s="43"/>
      <c r="AE108" s="41"/>
      <c r="AF108" s="43"/>
      <c r="AG108" s="43"/>
      <c r="AH108" s="44"/>
      <c r="AI108" s="41"/>
      <c r="AJ108" s="43"/>
      <c r="AK108" s="43"/>
      <c r="AL108" s="44"/>
      <c r="AM108" s="41"/>
      <c r="AN108" s="43"/>
      <c r="AO108" s="43"/>
      <c r="AP108" s="43"/>
      <c r="AQ108" s="41"/>
      <c r="AR108" s="43"/>
      <c r="AS108" s="43"/>
      <c r="AT108" s="44"/>
      <c r="AU108" s="41"/>
      <c r="AV108" s="43"/>
      <c r="AW108" s="43"/>
      <c r="AX108" s="44"/>
      <c r="AY108" s="41"/>
      <c r="AZ108" s="43"/>
      <c r="BA108" s="43"/>
      <c r="BB108" s="43"/>
      <c r="BC108" s="41"/>
      <c r="BD108" s="43"/>
      <c r="BE108" s="43"/>
      <c r="BF108" s="44"/>
      <c r="BG108" s="39">
        <f t="shared" si="11"/>
        <v>0</v>
      </c>
      <c r="BH108" s="241"/>
      <c r="BI108" s="12"/>
      <c r="BJ108" s="13"/>
    </row>
    <row r="109" spans="1:62" s="14" customFormat="1" ht="26" customHeight="1">
      <c r="A109" s="289"/>
      <c r="B109" s="252"/>
      <c r="C109" s="252"/>
      <c r="D109" s="238"/>
      <c r="E109" s="312" t="s">
        <v>158</v>
      </c>
      <c r="F109" s="254" t="s">
        <v>159</v>
      </c>
      <c r="G109" s="236" t="s">
        <v>35</v>
      </c>
      <c r="H109" s="238" t="s">
        <v>36</v>
      </c>
      <c r="I109" s="249"/>
      <c r="J109" s="47" t="s">
        <v>37</v>
      </c>
      <c r="K109" s="41"/>
      <c r="L109" s="43"/>
      <c r="M109" s="43"/>
      <c r="N109" s="44"/>
      <c r="O109" s="41"/>
      <c r="P109" s="43"/>
      <c r="Q109" s="43"/>
      <c r="R109" s="44"/>
      <c r="S109" s="41"/>
      <c r="T109" s="43"/>
      <c r="U109" s="43"/>
      <c r="V109" s="43"/>
      <c r="W109" s="41"/>
      <c r="X109" s="43"/>
      <c r="Y109" s="43"/>
      <c r="Z109" s="44"/>
      <c r="AA109" s="48"/>
      <c r="AB109" s="49"/>
      <c r="AC109" s="49"/>
      <c r="AD109" s="43"/>
      <c r="AE109" s="41"/>
      <c r="AF109" s="43"/>
      <c r="AG109" s="43"/>
      <c r="AH109" s="44"/>
      <c r="AI109" s="41"/>
      <c r="AJ109" s="43"/>
      <c r="AK109" s="43"/>
      <c r="AL109" s="44"/>
      <c r="AM109" s="41"/>
      <c r="AN109" s="43"/>
      <c r="AO109" s="43"/>
      <c r="AP109" s="43"/>
      <c r="AQ109" s="41"/>
      <c r="AR109" s="43"/>
      <c r="AS109" s="43"/>
      <c r="AT109" s="44"/>
      <c r="AU109" s="41"/>
      <c r="AV109" s="43"/>
      <c r="AW109" s="43"/>
      <c r="AX109" s="50"/>
      <c r="AY109" s="48"/>
      <c r="AZ109" s="43"/>
      <c r="BA109" s="43"/>
      <c r="BB109" s="43"/>
      <c r="BC109" s="41"/>
      <c r="BD109" s="43"/>
      <c r="BE109" s="43"/>
      <c r="BF109" s="44"/>
      <c r="BG109" s="39">
        <f t="shared" si="11"/>
        <v>0</v>
      </c>
      <c r="BH109" s="247" t="str">
        <f>IFERROR((BG110/BG109),"")</f>
        <v/>
      </c>
      <c r="BI109" s="12"/>
      <c r="BJ109" s="13"/>
    </row>
    <row r="110" spans="1:62" s="14" customFormat="1" ht="26" customHeight="1">
      <c r="A110" s="289"/>
      <c r="B110" s="252"/>
      <c r="C110" s="252"/>
      <c r="D110" s="238"/>
      <c r="E110" s="313"/>
      <c r="F110" s="306"/>
      <c r="G110" s="237"/>
      <c r="H110" s="239"/>
      <c r="I110" s="239"/>
      <c r="J110" s="40" t="s">
        <v>38</v>
      </c>
      <c r="K110" s="41"/>
      <c r="L110" s="43"/>
      <c r="M110" s="43"/>
      <c r="N110" s="44"/>
      <c r="O110" s="41"/>
      <c r="P110" s="43"/>
      <c r="Q110" s="43"/>
      <c r="R110" s="44"/>
      <c r="S110" s="41"/>
      <c r="T110" s="43"/>
      <c r="U110" s="43"/>
      <c r="V110" s="43"/>
      <c r="W110" s="41"/>
      <c r="X110" s="43"/>
      <c r="Y110" s="43"/>
      <c r="Z110" s="44"/>
      <c r="AA110" s="41"/>
      <c r="AB110" s="43"/>
      <c r="AC110" s="43"/>
      <c r="AD110" s="43"/>
      <c r="AE110" s="41"/>
      <c r="AF110" s="43"/>
      <c r="AG110" s="43"/>
      <c r="AH110" s="44"/>
      <c r="AI110" s="41"/>
      <c r="AJ110" s="43"/>
      <c r="AK110" s="43"/>
      <c r="AL110" s="44"/>
      <c r="AM110" s="41"/>
      <c r="AN110" s="43"/>
      <c r="AO110" s="43"/>
      <c r="AP110" s="43"/>
      <c r="AQ110" s="41"/>
      <c r="AR110" s="43"/>
      <c r="AS110" s="43"/>
      <c r="AT110" s="44"/>
      <c r="AU110" s="41"/>
      <c r="AV110" s="43"/>
      <c r="AW110" s="43"/>
      <c r="AX110" s="44"/>
      <c r="AY110" s="41"/>
      <c r="AZ110" s="43"/>
      <c r="BA110" s="43"/>
      <c r="BB110" s="43"/>
      <c r="BC110" s="41"/>
      <c r="BD110" s="43"/>
      <c r="BE110" s="43"/>
      <c r="BF110" s="44"/>
      <c r="BG110" s="39">
        <f t="shared" si="11"/>
        <v>0</v>
      </c>
      <c r="BH110" s="241"/>
      <c r="BI110" s="12"/>
      <c r="BJ110" s="13"/>
    </row>
    <row r="111" spans="1:62" s="14" customFormat="1" ht="26" customHeight="1">
      <c r="A111" s="289"/>
      <c r="B111" s="252"/>
      <c r="C111" s="252"/>
      <c r="D111" s="238"/>
      <c r="E111" s="325" t="s">
        <v>160</v>
      </c>
      <c r="F111" s="254" t="s">
        <v>161</v>
      </c>
      <c r="G111" s="236" t="s">
        <v>35</v>
      </c>
      <c r="H111" s="238" t="s">
        <v>36</v>
      </c>
      <c r="I111" s="249"/>
      <c r="J111" s="47" t="s">
        <v>37</v>
      </c>
      <c r="K111" s="41"/>
      <c r="L111" s="43"/>
      <c r="M111" s="43"/>
      <c r="N111" s="44"/>
      <c r="O111" s="41"/>
      <c r="P111" s="43"/>
      <c r="Q111" s="43"/>
      <c r="R111" s="44"/>
      <c r="S111" s="41"/>
      <c r="T111" s="43"/>
      <c r="U111" s="43"/>
      <c r="V111" s="43"/>
      <c r="W111" s="41"/>
      <c r="X111" s="49"/>
      <c r="Y111" s="43"/>
      <c r="Z111" s="44"/>
      <c r="AA111" s="41"/>
      <c r="AB111" s="43"/>
      <c r="AC111" s="43"/>
      <c r="AD111" s="43"/>
      <c r="AE111" s="41"/>
      <c r="AF111" s="43"/>
      <c r="AG111" s="43"/>
      <c r="AH111" s="44"/>
      <c r="AI111" s="41"/>
      <c r="AJ111" s="43"/>
      <c r="AK111" s="43"/>
      <c r="AL111" s="44"/>
      <c r="AM111" s="41"/>
      <c r="AN111" s="43"/>
      <c r="AO111" s="43"/>
      <c r="AP111" s="43"/>
      <c r="AQ111" s="41"/>
      <c r="AR111" s="43"/>
      <c r="AS111" s="43"/>
      <c r="AT111" s="44"/>
      <c r="AU111" s="41"/>
      <c r="AV111" s="49"/>
      <c r="AW111" s="43"/>
      <c r="AX111" s="44"/>
      <c r="AY111" s="41"/>
      <c r="AZ111" s="43"/>
      <c r="BA111" s="43"/>
      <c r="BB111" s="43"/>
      <c r="BC111" s="41"/>
      <c r="BD111" s="43"/>
      <c r="BE111" s="43"/>
      <c r="BF111" s="44"/>
      <c r="BG111" s="39">
        <f t="shared" si="11"/>
        <v>0</v>
      </c>
      <c r="BH111" s="247" t="str">
        <f>IFERROR((BG112/BG111),"")</f>
        <v/>
      </c>
      <c r="BI111" s="12"/>
      <c r="BJ111" s="13"/>
    </row>
    <row r="112" spans="1:62" s="14" customFormat="1" ht="26" customHeight="1">
      <c r="A112" s="289"/>
      <c r="B112" s="252"/>
      <c r="C112" s="252"/>
      <c r="D112" s="272" t="s">
        <v>162</v>
      </c>
      <c r="E112" s="313"/>
      <c r="F112" s="306"/>
      <c r="G112" s="237"/>
      <c r="H112" s="239"/>
      <c r="I112" s="239"/>
      <c r="J112" s="40" t="s">
        <v>38</v>
      </c>
      <c r="K112" s="41"/>
      <c r="L112" s="43"/>
      <c r="M112" s="43"/>
      <c r="N112" s="44"/>
      <c r="O112" s="41"/>
      <c r="P112" s="43"/>
      <c r="Q112" s="43"/>
      <c r="R112" s="44"/>
      <c r="S112" s="41"/>
      <c r="T112" s="43"/>
      <c r="U112" s="43"/>
      <c r="V112" s="43"/>
      <c r="W112" s="41"/>
      <c r="X112" s="43"/>
      <c r="Y112" s="43"/>
      <c r="Z112" s="44"/>
      <c r="AA112" s="41"/>
      <c r="AB112" s="43"/>
      <c r="AC112" s="43"/>
      <c r="AD112" s="43"/>
      <c r="AE112" s="41"/>
      <c r="AF112" s="43"/>
      <c r="AG112" s="43"/>
      <c r="AH112" s="44"/>
      <c r="AI112" s="41"/>
      <c r="AJ112" s="43"/>
      <c r="AK112" s="43"/>
      <c r="AL112" s="44"/>
      <c r="AM112" s="41"/>
      <c r="AN112" s="43"/>
      <c r="AO112" s="43"/>
      <c r="AP112" s="43"/>
      <c r="AQ112" s="41"/>
      <c r="AR112" s="43"/>
      <c r="AS112" s="43"/>
      <c r="AT112" s="44"/>
      <c r="AU112" s="41"/>
      <c r="AV112" s="43"/>
      <c r="AW112" s="43"/>
      <c r="AX112" s="44"/>
      <c r="AY112" s="41"/>
      <c r="AZ112" s="43"/>
      <c r="BA112" s="43"/>
      <c r="BB112" s="43"/>
      <c r="BC112" s="41"/>
      <c r="BD112" s="43"/>
      <c r="BE112" s="43"/>
      <c r="BF112" s="44"/>
      <c r="BG112" s="39">
        <f t="shared" si="11"/>
        <v>0</v>
      </c>
      <c r="BH112" s="241"/>
      <c r="BI112" s="12"/>
      <c r="BJ112" s="13"/>
    </row>
    <row r="113" spans="1:62" s="90" customFormat="1" ht="26" customHeight="1">
      <c r="A113" s="289"/>
      <c r="B113" s="252"/>
      <c r="C113" s="252"/>
      <c r="D113" s="326"/>
      <c r="E113" s="325" t="s">
        <v>163</v>
      </c>
      <c r="F113" s="254" t="s">
        <v>164</v>
      </c>
      <c r="G113" s="236" t="s">
        <v>157</v>
      </c>
      <c r="H113" s="238" t="s">
        <v>36</v>
      </c>
      <c r="I113" s="249"/>
      <c r="J113" s="46" t="s">
        <v>37</v>
      </c>
      <c r="K113" s="41"/>
      <c r="L113" s="43"/>
      <c r="M113" s="43"/>
      <c r="N113" s="49"/>
      <c r="O113" s="41"/>
      <c r="P113" s="43"/>
      <c r="Q113" s="43"/>
      <c r="R113" s="49"/>
      <c r="S113" s="41"/>
      <c r="T113" s="43"/>
      <c r="U113" s="43"/>
      <c r="V113" s="49"/>
      <c r="W113" s="41"/>
      <c r="X113" s="43"/>
      <c r="Y113" s="43"/>
      <c r="Z113" s="50"/>
      <c r="AA113" s="41"/>
      <c r="AB113" s="43"/>
      <c r="AC113" s="43"/>
      <c r="AD113" s="49"/>
      <c r="AE113" s="41"/>
      <c r="AF113" s="43"/>
      <c r="AG113" s="43"/>
      <c r="AH113" s="49"/>
      <c r="AI113" s="41"/>
      <c r="AJ113" s="43"/>
      <c r="AK113" s="43"/>
      <c r="AL113" s="49"/>
      <c r="AM113" s="41"/>
      <c r="AN113" s="43"/>
      <c r="AO113" s="43"/>
      <c r="AP113" s="49"/>
      <c r="AQ113" s="41"/>
      <c r="AR113" s="43"/>
      <c r="AS113" s="43"/>
      <c r="AT113" s="49"/>
      <c r="AU113" s="41"/>
      <c r="AV113" s="43"/>
      <c r="AW113" s="43"/>
      <c r="AX113" s="49"/>
      <c r="AY113" s="41"/>
      <c r="AZ113" s="49"/>
      <c r="BA113" s="49"/>
      <c r="BB113" s="43"/>
      <c r="BC113" s="41"/>
      <c r="BD113" s="43"/>
      <c r="BE113" s="49"/>
      <c r="BF113" s="44"/>
      <c r="BG113" s="39">
        <f t="shared" si="11"/>
        <v>0</v>
      </c>
      <c r="BH113" s="304" t="str">
        <f>IFERROR((BG114/BG113),"")</f>
        <v/>
      </c>
      <c r="BJ113" s="88"/>
    </row>
    <row r="114" spans="1:62" s="90" customFormat="1" ht="26" customHeight="1">
      <c r="A114" s="289"/>
      <c r="B114" s="252"/>
      <c r="C114" s="252"/>
      <c r="D114" s="326"/>
      <c r="E114" s="313"/>
      <c r="F114" s="306"/>
      <c r="G114" s="237"/>
      <c r="H114" s="239"/>
      <c r="I114" s="239"/>
      <c r="J114" s="64" t="s">
        <v>38</v>
      </c>
      <c r="K114" s="58"/>
      <c r="L114" s="59"/>
      <c r="M114" s="59"/>
      <c r="N114" s="60"/>
      <c r="O114" s="58"/>
      <c r="P114" s="59"/>
      <c r="Q114" s="59"/>
      <c r="R114" s="60"/>
      <c r="S114" s="58"/>
      <c r="T114" s="59"/>
      <c r="U114" s="59"/>
      <c r="V114" s="59"/>
      <c r="W114" s="58"/>
      <c r="X114" s="59"/>
      <c r="Y114" s="59"/>
      <c r="Z114" s="60"/>
      <c r="AA114" s="58"/>
      <c r="AB114" s="59"/>
      <c r="AC114" s="59"/>
      <c r="AD114" s="59"/>
      <c r="AE114" s="58"/>
      <c r="AF114" s="59"/>
      <c r="AG114" s="59"/>
      <c r="AH114" s="60"/>
      <c r="AI114" s="58"/>
      <c r="AJ114" s="59"/>
      <c r="AK114" s="59"/>
      <c r="AL114" s="60"/>
      <c r="AM114" s="58"/>
      <c r="AN114" s="59"/>
      <c r="AO114" s="59"/>
      <c r="AP114" s="108"/>
      <c r="AQ114" s="58"/>
      <c r="AR114" s="59"/>
      <c r="AS114" s="59"/>
      <c r="AT114" s="60"/>
      <c r="AU114" s="58"/>
      <c r="AV114" s="59"/>
      <c r="AW114" s="59"/>
      <c r="AX114" s="60"/>
      <c r="AY114" s="58"/>
      <c r="AZ114" s="59"/>
      <c r="BA114" s="59"/>
      <c r="BB114" s="59"/>
      <c r="BC114" s="58"/>
      <c r="BD114" s="59"/>
      <c r="BE114" s="59"/>
      <c r="BF114" s="60"/>
      <c r="BG114" s="39">
        <f t="shared" si="11"/>
        <v>0</v>
      </c>
      <c r="BH114" s="322"/>
      <c r="BJ114" s="88"/>
    </row>
    <row r="115" spans="1:62" s="90" customFormat="1" ht="26" customHeight="1">
      <c r="A115" s="289"/>
      <c r="B115" s="252"/>
      <c r="C115" s="252"/>
      <c r="D115" s="326"/>
      <c r="E115" s="312" t="s">
        <v>165</v>
      </c>
      <c r="F115" s="328" t="s">
        <v>166</v>
      </c>
      <c r="G115" s="236" t="s">
        <v>157</v>
      </c>
      <c r="H115" s="238" t="s">
        <v>36</v>
      </c>
      <c r="I115" s="249"/>
      <c r="J115" s="46" t="s">
        <v>37</v>
      </c>
      <c r="K115" s="41"/>
      <c r="L115" s="43"/>
      <c r="M115" s="43"/>
      <c r="N115" s="44"/>
      <c r="O115" s="41"/>
      <c r="P115" s="43"/>
      <c r="Q115" s="43"/>
      <c r="R115" s="44"/>
      <c r="S115" s="41"/>
      <c r="T115" s="43"/>
      <c r="U115" s="43"/>
      <c r="V115" s="43"/>
      <c r="W115" s="41"/>
      <c r="X115" s="43"/>
      <c r="Y115" s="43"/>
      <c r="Z115" s="44"/>
      <c r="AA115" s="41"/>
      <c r="AB115" s="43"/>
      <c r="AC115" s="43"/>
      <c r="AD115" s="49"/>
      <c r="AE115" s="41"/>
      <c r="AF115" s="43"/>
      <c r="AG115" s="43"/>
      <c r="AH115" s="44"/>
      <c r="AI115" s="41"/>
      <c r="AJ115" s="43"/>
      <c r="AK115" s="43"/>
      <c r="AL115" s="44"/>
      <c r="AM115" s="41"/>
      <c r="AN115" s="43"/>
      <c r="AO115" s="43"/>
      <c r="AP115" s="43"/>
      <c r="AQ115" s="41"/>
      <c r="AR115" s="43"/>
      <c r="AS115" s="43"/>
      <c r="AT115" s="44"/>
      <c r="AU115" s="41"/>
      <c r="AV115" s="43"/>
      <c r="AW115" s="43"/>
      <c r="AX115" s="44"/>
      <c r="AY115" s="41"/>
      <c r="AZ115" s="43"/>
      <c r="BA115" s="49"/>
      <c r="BB115" s="43"/>
      <c r="BC115" s="41"/>
      <c r="BD115" s="43"/>
      <c r="BE115" s="43"/>
      <c r="BF115" s="44"/>
      <c r="BG115" s="39">
        <f t="shared" si="11"/>
        <v>0</v>
      </c>
      <c r="BH115" s="184"/>
      <c r="BJ115" s="88"/>
    </row>
    <row r="116" spans="1:62" s="90" customFormat="1" ht="28.5" customHeight="1" thickBot="1">
      <c r="A116" s="289"/>
      <c r="B116" s="252"/>
      <c r="C116" s="252"/>
      <c r="D116" s="327"/>
      <c r="E116" s="325"/>
      <c r="F116" s="329"/>
      <c r="G116" s="237"/>
      <c r="H116" s="238"/>
      <c r="I116" s="238"/>
      <c r="J116" s="64" t="s">
        <v>38</v>
      </c>
      <c r="K116" s="61"/>
      <c r="L116" s="62"/>
      <c r="M116" s="62"/>
      <c r="N116" s="77"/>
      <c r="O116" s="61"/>
      <c r="P116" s="62"/>
      <c r="Q116" s="62"/>
      <c r="R116" s="77"/>
      <c r="S116" s="61"/>
      <c r="T116" s="62"/>
      <c r="U116" s="62"/>
      <c r="V116" s="62"/>
      <c r="W116" s="61"/>
      <c r="X116" s="62"/>
      <c r="Y116" s="62"/>
      <c r="Z116" s="77"/>
      <c r="AA116" s="61"/>
      <c r="AB116" s="62"/>
      <c r="AC116" s="62"/>
      <c r="AD116" s="62"/>
      <c r="AE116" s="61"/>
      <c r="AF116" s="62"/>
      <c r="AG116" s="62"/>
      <c r="AH116" s="77"/>
      <c r="AI116" s="61"/>
      <c r="AJ116" s="62"/>
      <c r="AK116" s="62"/>
      <c r="AL116" s="77"/>
      <c r="AM116" s="61"/>
      <c r="AN116" s="62"/>
      <c r="AO116" s="62"/>
      <c r="AP116" s="62"/>
      <c r="AQ116" s="61"/>
      <c r="AR116" s="62"/>
      <c r="AS116" s="62"/>
      <c r="AT116" s="77"/>
      <c r="AU116" s="61"/>
      <c r="AV116" s="62"/>
      <c r="AW116" s="62"/>
      <c r="AX116" s="77"/>
      <c r="AY116" s="61"/>
      <c r="AZ116" s="62"/>
      <c r="BA116" s="62"/>
      <c r="BB116" s="62"/>
      <c r="BC116" s="61"/>
      <c r="BD116" s="62"/>
      <c r="BE116" s="62"/>
      <c r="BF116" s="77"/>
      <c r="BG116" s="109">
        <f t="shared" si="11"/>
        <v>0</v>
      </c>
      <c r="BH116" s="185"/>
      <c r="BJ116" s="88"/>
    </row>
    <row r="117" spans="1:62" s="14" customFormat="1" ht="26" customHeight="1" thickBot="1">
      <c r="A117" s="330" t="s">
        <v>167</v>
      </c>
      <c r="B117" s="110"/>
      <c r="C117" s="111"/>
      <c r="D117" s="112"/>
      <c r="E117" s="333" t="s">
        <v>168</v>
      </c>
      <c r="F117" s="286"/>
      <c r="G117" s="286"/>
      <c r="H117" s="286"/>
      <c r="I117" s="30"/>
      <c r="J117" s="113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30"/>
      <c r="BI117" s="25"/>
      <c r="BJ117" s="13"/>
    </row>
    <row r="118" spans="1:62" s="14" customFormat="1" ht="26" customHeight="1">
      <c r="A118" s="331"/>
      <c r="B118" s="296" t="s">
        <v>169</v>
      </c>
      <c r="C118" s="296" t="s">
        <v>170</v>
      </c>
      <c r="D118" s="296" t="s">
        <v>171</v>
      </c>
      <c r="E118" s="262">
        <v>5.0999999999999996</v>
      </c>
      <c r="F118" s="248" t="s">
        <v>172</v>
      </c>
      <c r="G118" s="236" t="s">
        <v>35</v>
      </c>
      <c r="H118" s="238" t="s">
        <v>36</v>
      </c>
      <c r="I118" s="238"/>
      <c r="J118" s="31" t="s">
        <v>37</v>
      </c>
      <c r="K118" s="41"/>
      <c r="L118" s="43"/>
      <c r="M118" s="43"/>
      <c r="N118" s="46"/>
      <c r="O118" s="41"/>
      <c r="P118" s="43"/>
      <c r="Q118" s="49"/>
      <c r="R118" s="56"/>
      <c r="S118" s="48"/>
      <c r="T118" s="49"/>
      <c r="U118" s="43"/>
      <c r="V118" s="43"/>
      <c r="W118" s="41"/>
      <c r="X118" s="43"/>
      <c r="Y118" s="43"/>
      <c r="Z118" s="46"/>
      <c r="AA118" s="41"/>
      <c r="AB118" s="43"/>
      <c r="AC118" s="43"/>
      <c r="AD118" s="43"/>
      <c r="AE118" s="41"/>
      <c r="AF118" s="43"/>
      <c r="AG118" s="43"/>
      <c r="AH118" s="46"/>
      <c r="AI118" s="41"/>
      <c r="AJ118" s="43"/>
      <c r="AK118" s="43"/>
      <c r="AL118" s="46"/>
      <c r="AM118" s="41"/>
      <c r="AN118" s="43"/>
      <c r="AO118" s="43"/>
      <c r="AP118" s="43"/>
      <c r="AQ118" s="45"/>
      <c r="AR118" s="43"/>
      <c r="AS118" s="43"/>
      <c r="AT118" s="46"/>
      <c r="AU118" s="41"/>
      <c r="AV118" s="43"/>
      <c r="AW118" s="43"/>
      <c r="AX118" s="46"/>
      <c r="AY118" s="41"/>
      <c r="AZ118" s="43"/>
      <c r="BA118" s="43"/>
      <c r="BB118" s="43"/>
      <c r="BC118" s="45"/>
      <c r="BD118" s="43"/>
      <c r="BE118" s="43"/>
      <c r="BF118" s="44"/>
      <c r="BG118" s="39">
        <f t="shared" ref="BG118:BG125" si="13">SUM(K118:BF118)</f>
        <v>0</v>
      </c>
      <c r="BH118" s="258">
        <v>0</v>
      </c>
      <c r="BI118" s="12"/>
      <c r="BJ118" s="13"/>
    </row>
    <row r="119" spans="1:62" s="14" customFormat="1" ht="26" customHeight="1" thickBot="1">
      <c r="A119" s="331"/>
      <c r="B119" s="334"/>
      <c r="C119" s="334"/>
      <c r="D119" s="334"/>
      <c r="E119" s="243"/>
      <c r="F119" s="244"/>
      <c r="G119" s="237"/>
      <c r="H119" s="239"/>
      <c r="I119" s="239"/>
      <c r="J119" s="40" t="s">
        <v>38</v>
      </c>
      <c r="K119" s="61"/>
      <c r="L119" s="62"/>
      <c r="M119" s="62"/>
      <c r="N119" s="114"/>
      <c r="O119" s="61"/>
      <c r="P119" s="62"/>
      <c r="Q119" s="62"/>
      <c r="R119" s="114"/>
      <c r="S119" s="61"/>
      <c r="T119" s="62"/>
      <c r="U119" s="62"/>
      <c r="V119" s="62"/>
      <c r="W119" s="61"/>
      <c r="X119" s="62"/>
      <c r="Y119" s="62"/>
      <c r="Z119" s="114"/>
      <c r="AA119" s="61"/>
      <c r="AB119" s="62"/>
      <c r="AC119" s="62"/>
      <c r="AD119" s="62"/>
      <c r="AE119" s="61"/>
      <c r="AF119" s="62"/>
      <c r="AG119" s="62"/>
      <c r="AH119" s="114"/>
      <c r="AI119" s="61"/>
      <c r="AJ119" s="62"/>
      <c r="AK119" s="62"/>
      <c r="AL119" s="114"/>
      <c r="AM119" s="61"/>
      <c r="AN119" s="62"/>
      <c r="AO119" s="62"/>
      <c r="AP119" s="62"/>
      <c r="AQ119" s="45"/>
      <c r="AR119" s="43"/>
      <c r="AS119" s="43"/>
      <c r="AT119" s="46"/>
      <c r="AU119" s="41"/>
      <c r="AV119" s="43"/>
      <c r="AW119" s="43"/>
      <c r="AX119" s="46"/>
      <c r="AY119" s="41"/>
      <c r="AZ119" s="43"/>
      <c r="BA119" s="43"/>
      <c r="BB119" s="43"/>
      <c r="BC119" s="45"/>
      <c r="BD119" s="43"/>
      <c r="BE119" s="43"/>
      <c r="BF119" s="44"/>
      <c r="BG119" s="39">
        <f t="shared" si="13"/>
        <v>0</v>
      </c>
      <c r="BH119" s="241"/>
      <c r="BI119" s="12"/>
      <c r="BJ119" s="13"/>
    </row>
    <row r="120" spans="1:62" s="14" customFormat="1" ht="26" customHeight="1">
      <c r="A120" s="331"/>
      <c r="B120" s="334"/>
      <c r="C120" s="334"/>
      <c r="D120" s="334"/>
      <c r="E120" s="243">
        <v>5.2</v>
      </c>
      <c r="F120" s="244" t="s">
        <v>173</v>
      </c>
      <c r="G120" s="236" t="s">
        <v>35</v>
      </c>
      <c r="H120" s="238" t="s">
        <v>36</v>
      </c>
      <c r="I120" s="249"/>
      <c r="J120" s="47" t="s">
        <v>37</v>
      </c>
      <c r="K120" s="41"/>
      <c r="L120" s="43"/>
      <c r="M120" s="43"/>
      <c r="N120" s="46"/>
      <c r="O120" s="41"/>
      <c r="P120" s="43"/>
      <c r="Q120" s="49"/>
      <c r="R120" s="56"/>
      <c r="S120" s="41"/>
      <c r="T120" s="43"/>
      <c r="U120" s="43"/>
      <c r="V120" s="43"/>
      <c r="W120" s="41"/>
      <c r="X120" s="43"/>
      <c r="Y120" s="43"/>
      <c r="Z120" s="46"/>
      <c r="AA120" s="41"/>
      <c r="AB120" s="43"/>
      <c r="AC120" s="43"/>
      <c r="AD120" s="43"/>
      <c r="AE120" s="41"/>
      <c r="AF120" s="43"/>
      <c r="AG120" s="43"/>
      <c r="AH120" s="46"/>
      <c r="AI120" s="41"/>
      <c r="AJ120" s="43"/>
      <c r="AK120" s="43"/>
      <c r="AL120" s="46"/>
      <c r="AM120" s="41"/>
      <c r="AN120" s="43"/>
      <c r="AO120" s="43"/>
      <c r="AP120" s="43"/>
      <c r="AQ120" s="45"/>
      <c r="AR120" s="43"/>
      <c r="AS120" s="43"/>
      <c r="AT120" s="46"/>
      <c r="AU120" s="41"/>
      <c r="AV120" s="43"/>
      <c r="AW120" s="43"/>
      <c r="AX120" s="46"/>
      <c r="AY120" s="41"/>
      <c r="AZ120" s="43"/>
      <c r="BA120" s="43"/>
      <c r="BB120" s="46"/>
      <c r="BC120" s="45"/>
      <c r="BD120" s="43"/>
      <c r="BE120" s="43"/>
      <c r="BF120" s="44"/>
      <c r="BG120" s="39">
        <f t="shared" si="13"/>
        <v>0</v>
      </c>
      <c r="BH120" s="247">
        <v>1</v>
      </c>
      <c r="BI120" s="12"/>
      <c r="BJ120" s="13"/>
    </row>
    <row r="121" spans="1:62" s="14" customFormat="1" ht="26" customHeight="1">
      <c r="A121" s="331"/>
      <c r="B121" s="334"/>
      <c r="C121" s="334"/>
      <c r="D121" s="334"/>
      <c r="E121" s="243"/>
      <c r="F121" s="244"/>
      <c r="G121" s="237"/>
      <c r="H121" s="239"/>
      <c r="I121" s="239"/>
      <c r="J121" s="40" t="s">
        <v>38</v>
      </c>
      <c r="K121" s="41"/>
      <c r="L121" s="43"/>
      <c r="M121" s="43"/>
      <c r="N121" s="46"/>
      <c r="O121" s="41"/>
      <c r="P121" s="43"/>
      <c r="Q121" s="43"/>
      <c r="R121" s="46"/>
      <c r="S121" s="41"/>
      <c r="T121" s="43"/>
      <c r="U121" s="43"/>
      <c r="V121" s="43"/>
      <c r="W121" s="41"/>
      <c r="X121" s="43"/>
      <c r="Y121" s="43"/>
      <c r="Z121" s="46"/>
      <c r="AA121" s="41"/>
      <c r="AB121" s="43"/>
      <c r="AC121" s="43"/>
      <c r="AD121" s="43"/>
      <c r="AE121" s="41"/>
      <c r="AF121" s="43"/>
      <c r="AG121" s="43"/>
      <c r="AH121" s="46"/>
      <c r="AI121" s="41"/>
      <c r="AJ121" s="43"/>
      <c r="AK121" s="43"/>
      <c r="AL121" s="46"/>
      <c r="AM121" s="41"/>
      <c r="AN121" s="43"/>
      <c r="AO121" s="43"/>
      <c r="AP121" s="43"/>
      <c r="AQ121" s="45"/>
      <c r="AR121" s="43"/>
      <c r="AS121" s="43"/>
      <c r="AT121" s="46"/>
      <c r="AU121" s="41"/>
      <c r="AV121" s="43"/>
      <c r="AW121" s="43"/>
      <c r="AX121" s="46"/>
      <c r="AY121" s="41"/>
      <c r="AZ121" s="43"/>
      <c r="BA121" s="43"/>
      <c r="BB121" s="46"/>
      <c r="BC121" s="45"/>
      <c r="BD121" s="43"/>
      <c r="BE121" s="43"/>
      <c r="BF121" s="44"/>
      <c r="BG121" s="39">
        <f t="shared" si="13"/>
        <v>0</v>
      </c>
      <c r="BH121" s="241"/>
      <c r="BI121" s="12"/>
      <c r="BJ121" s="13"/>
    </row>
    <row r="122" spans="1:62" s="14" customFormat="1" ht="26" customHeight="1">
      <c r="A122" s="331"/>
      <c r="B122" s="334"/>
      <c r="C122" s="334"/>
      <c r="D122" s="334"/>
      <c r="E122" s="243">
        <v>5.3</v>
      </c>
      <c r="F122" s="244" t="s">
        <v>174</v>
      </c>
      <c r="G122" s="236" t="s">
        <v>175</v>
      </c>
      <c r="H122" s="238" t="s">
        <v>36</v>
      </c>
      <c r="I122" s="249"/>
      <c r="J122" s="115" t="s">
        <v>37</v>
      </c>
      <c r="K122" s="41"/>
      <c r="L122" s="43"/>
      <c r="M122" s="43"/>
      <c r="N122" s="46"/>
      <c r="O122" s="41"/>
      <c r="P122" s="43"/>
      <c r="Q122" s="43"/>
      <c r="R122" s="46"/>
      <c r="S122" s="41"/>
      <c r="T122" s="43"/>
      <c r="U122" s="43"/>
      <c r="V122" s="49"/>
      <c r="W122" s="48"/>
      <c r="X122" s="43"/>
      <c r="Y122" s="43"/>
      <c r="Z122" s="46"/>
      <c r="AA122" s="41"/>
      <c r="AB122" s="43"/>
      <c r="AC122" s="43"/>
      <c r="AD122" s="43"/>
      <c r="AE122" s="41"/>
      <c r="AF122" s="43"/>
      <c r="AG122" s="43"/>
      <c r="AH122" s="46"/>
      <c r="AI122" s="41"/>
      <c r="AJ122" s="43"/>
      <c r="AK122" s="43"/>
      <c r="AL122" s="46"/>
      <c r="AM122" s="41"/>
      <c r="AN122" s="43"/>
      <c r="AO122" s="43"/>
      <c r="AP122" s="43"/>
      <c r="AQ122" s="45"/>
      <c r="AR122" s="43"/>
      <c r="AS122" s="43"/>
      <c r="AT122" s="46"/>
      <c r="AU122" s="41"/>
      <c r="AV122" s="43"/>
      <c r="AW122" s="43"/>
      <c r="AX122" s="46"/>
      <c r="AY122" s="41"/>
      <c r="AZ122" s="43"/>
      <c r="BA122" s="43"/>
      <c r="BB122" s="43"/>
      <c r="BC122" s="45"/>
      <c r="BD122" s="43"/>
      <c r="BE122" s="43"/>
      <c r="BF122" s="44"/>
      <c r="BG122" s="39">
        <f t="shared" si="13"/>
        <v>0</v>
      </c>
      <c r="BH122" s="247">
        <v>1</v>
      </c>
      <c r="BI122" s="12"/>
      <c r="BJ122" s="13"/>
    </row>
    <row r="123" spans="1:62" s="14" customFormat="1" ht="26" customHeight="1">
      <c r="A123" s="331"/>
      <c r="B123" s="334"/>
      <c r="C123" s="334"/>
      <c r="D123" s="334"/>
      <c r="E123" s="243"/>
      <c r="F123" s="244"/>
      <c r="G123" s="237"/>
      <c r="H123" s="239"/>
      <c r="I123" s="239"/>
      <c r="J123" s="40" t="s">
        <v>38</v>
      </c>
      <c r="K123" s="41"/>
      <c r="L123" s="43"/>
      <c r="M123" s="43"/>
      <c r="N123" s="46"/>
      <c r="O123" s="41"/>
      <c r="P123" s="43"/>
      <c r="Q123" s="43"/>
      <c r="R123" s="46"/>
      <c r="S123" s="41"/>
      <c r="T123" s="43"/>
      <c r="U123" s="43"/>
      <c r="V123" s="43"/>
      <c r="W123" s="41"/>
      <c r="X123" s="43"/>
      <c r="Y123" s="43"/>
      <c r="Z123" s="46"/>
      <c r="AA123" s="41"/>
      <c r="AB123" s="43"/>
      <c r="AC123" s="43"/>
      <c r="AD123" s="43"/>
      <c r="AE123" s="41"/>
      <c r="AF123" s="43"/>
      <c r="AG123" s="43"/>
      <c r="AH123" s="46"/>
      <c r="AI123" s="41"/>
      <c r="AJ123" s="43"/>
      <c r="AK123" s="43"/>
      <c r="AL123" s="46"/>
      <c r="AM123" s="41"/>
      <c r="AN123" s="43"/>
      <c r="AO123" s="43"/>
      <c r="AP123" s="43"/>
      <c r="AQ123" s="45"/>
      <c r="AR123" s="43"/>
      <c r="AS123" s="43"/>
      <c r="AT123" s="46"/>
      <c r="AU123" s="41"/>
      <c r="AV123" s="43"/>
      <c r="AW123" s="43"/>
      <c r="AX123" s="46"/>
      <c r="AY123" s="41"/>
      <c r="AZ123" s="43"/>
      <c r="BA123" s="43"/>
      <c r="BB123" s="43"/>
      <c r="BC123" s="45"/>
      <c r="BD123" s="43"/>
      <c r="BE123" s="43"/>
      <c r="BF123" s="44"/>
      <c r="BG123" s="39">
        <f t="shared" si="13"/>
        <v>0</v>
      </c>
      <c r="BH123" s="241"/>
      <c r="BI123" s="12"/>
      <c r="BJ123" s="13"/>
    </row>
    <row r="124" spans="1:62" s="14" customFormat="1" ht="26" customHeight="1">
      <c r="A124" s="331"/>
      <c r="B124" s="334"/>
      <c r="C124" s="334"/>
      <c r="D124" s="334"/>
      <c r="E124" s="243">
        <v>5.4</v>
      </c>
      <c r="F124" s="244" t="s">
        <v>176</v>
      </c>
      <c r="G124" s="236" t="s">
        <v>35</v>
      </c>
      <c r="H124" s="238" t="s">
        <v>36</v>
      </c>
      <c r="I124" s="249"/>
      <c r="J124" s="115" t="s">
        <v>37</v>
      </c>
      <c r="K124" s="41"/>
      <c r="L124" s="43"/>
      <c r="M124" s="43"/>
      <c r="N124" s="46"/>
      <c r="O124" s="41"/>
      <c r="P124" s="43"/>
      <c r="Q124" s="43"/>
      <c r="R124" s="46"/>
      <c r="S124" s="41"/>
      <c r="T124" s="43"/>
      <c r="U124" s="43"/>
      <c r="V124" s="43"/>
      <c r="W124" s="41"/>
      <c r="X124" s="43"/>
      <c r="Y124" s="43"/>
      <c r="Z124" s="46"/>
      <c r="AA124" s="41"/>
      <c r="AB124" s="43"/>
      <c r="AC124" s="43"/>
      <c r="AD124" s="43"/>
      <c r="AE124" s="41"/>
      <c r="AF124" s="43"/>
      <c r="AG124" s="43"/>
      <c r="AH124" s="46"/>
      <c r="AI124" s="41"/>
      <c r="AJ124" s="43"/>
      <c r="AK124" s="43"/>
      <c r="AL124" s="46"/>
      <c r="AM124" s="41"/>
      <c r="AN124" s="43"/>
      <c r="AO124" s="43"/>
      <c r="AP124" s="43"/>
      <c r="AQ124" s="45"/>
      <c r="AR124" s="43"/>
      <c r="AS124" s="43"/>
      <c r="AT124" s="46"/>
      <c r="AU124" s="41"/>
      <c r="AV124" s="43"/>
      <c r="AW124" s="43"/>
      <c r="AX124" s="46"/>
      <c r="AY124" s="41"/>
      <c r="AZ124" s="43"/>
      <c r="BA124" s="43"/>
      <c r="BB124" s="43"/>
      <c r="BC124" s="53"/>
      <c r="BD124" s="49"/>
      <c r="BE124" s="43"/>
      <c r="BF124" s="44"/>
      <c r="BG124" s="39">
        <f t="shared" si="13"/>
        <v>0</v>
      </c>
      <c r="BH124" s="247">
        <v>0</v>
      </c>
      <c r="BI124" s="12"/>
      <c r="BJ124" s="13"/>
    </row>
    <row r="125" spans="1:62" s="14" customFormat="1" ht="26" customHeight="1" thickBot="1">
      <c r="A125" s="331"/>
      <c r="B125" s="334"/>
      <c r="C125" s="334"/>
      <c r="D125" s="334"/>
      <c r="E125" s="243"/>
      <c r="F125" s="244"/>
      <c r="G125" s="237"/>
      <c r="H125" s="239"/>
      <c r="I125" s="239"/>
      <c r="J125" s="40" t="s">
        <v>38</v>
      </c>
      <c r="K125" s="61"/>
      <c r="L125" s="62"/>
      <c r="M125" s="62"/>
      <c r="N125" s="114"/>
      <c r="O125" s="61"/>
      <c r="P125" s="62"/>
      <c r="Q125" s="62"/>
      <c r="R125" s="114"/>
      <c r="S125" s="61"/>
      <c r="T125" s="62"/>
      <c r="U125" s="62"/>
      <c r="V125" s="62"/>
      <c r="W125" s="61"/>
      <c r="X125" s="62"/>
      <c r="Y125" s="62"/>
      <c r="Z125" s="114"/>
      <c r="AA125" s="61"/>
      <c r="AB125" s="62"/>
      <c r="AC125" s="62"/>
      <c r="AD125" s="62"/>
      <c r="AE125" s="61"/>
      <c r="AF125" s="62"/>
      <c r="AG125" s="62"/>
      <c r="AH125" s="114"/>
      <c r="AI125" s="61"/>
      <c r="AJ125" s="62"/>
      <c r="AK125" s="62"/>
      <c r="AL125" s="114"/>
      <c r="AM125" s="61"/>
      <c r="AN125" s="62"/>
      <c r="AO125" s="62"/>
      <c r="AP125" s="62"/>
      <c r="AQ125" s="45"/>
      <c r="AR125" s="43"/>
      <c r="AS125" s="43"/>
      <c r="AT125" s="46"/>
      <c r="AU125" s="41"/>
      <c r="AV125" s="43"/>
      <c r="AW125" s="43"/>
      <c r="AX125" s="46"/>
      <c r="AY125" s="41"/>
      <c r="AZ125" s="43"/>
      <c r="BA125" s="43"/>
      <c r="BB125" s="43"/>
      <c r="BC125" s="45"/>
      <c r="BD125" s="43"/>
      <c r="BE125" s="43"/>
      <c r="BF125" s="44"/>
      <c r="BG125" s="39">
        <f t="shared" si="13"/>
        <v>0</v>
      </c>
      <c r="BH125" s="241"/>
      <c r="BI125" s="12"/>
      <c r="BJ125" s="13"/>
    </row>
    <row r="126" spans="1:62" s="14" customFormat="1" ht="26" customHeight="1" thickBot="1">
      <c r="A126" s="332"/>
      <c r="B126" s="110"/>
      <c r="C126" s="111"/>
      <c r="D126" s="112"/>
      <c r="E126" s="221" t="s">
        <v>177</v>
      </c>
      <c r="F126" s="221"/>
      <c r="G126" s="221"/>
      <c r="H126" s="221"/>
      <c r="I126" s="221"/>
      <c r="J126" s="221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221"/>
      <c r="BC126" s="221"/>
      <c r="BD126" s="221"/>
      <c r="BE126" s="221"/>
      <c r="BF126" s="221"/>
      <c r="BG126" s="221"/>
      <c r="BH126" s="336"/>
      <c r="BI126" s="25"/>
      <c r="BJ126" s="13"/>
    </row>
    <row r="127" spans="1:62" s="14" customFormat="1" ht="26" customHeight="1">
      <c r="A127" s="331"/>
      <c r="B127" s="297" t="s">
        <v>178</v>
      </c>
      <c r="C127" s="297" t="s">
        <v>179</v>
      </c>
      <c r="D127" s="298" t="s">
        <v>123</v>
      </c>
      <c r="E127" s="262" t="s">
        <v>180</v>
      </c>
      <c r="F127" s="254" t="s">
        <v>181</v>
      </c>
      <c r="G127" s="236" t="s">
        <v>35</v>
      </c>
      <c r="H127" s="238" t="s">
        <v>36</v>
      </c>
      <c r="I127" s="249"/>
      <c r="J127" s="47" t="s">
        <v>37</v>
      </c>
      <c r="K127" s="41"/>
      <c r="L127" s="43"/>
      <c r="M127" s="43"/>
      <c r="N127" s="44"/>
      <c r="O127" s="41"/>
      <c r="P127" s="43"/>
      <c r="Q127" s="43"/>
      <c r="R127" s="44"/>
      <c r="S127" s="41"/>
      <c r="T127" s="49"/>
      <c r="U127" s="43"/>
      <c r="V127" s="43"/>
      <c r="W127" s="41"/>
      <c r="X127" s="43"/>
      <c r="Y127" s="43"/>
      <c r="Z127" s="44"/>
      <c r="AA127" s="41"/>
      <c r="AB127" s="43"/>
      <c r="AC127" s="43"/>
      <c r="AD127" s="43"/>
      <c r="AE127" s="45"/>
      <c r="AF127" s="43"/>
      <c r="AG127" s="43"/>
      <c r="AH127" s="44"/>
      <c r="AI127" s="41"/>
      <c r="AJ127" s="43"/>
      <c r="AK127" s="43"/>
      <c r="AL127" s="44"/>
      <c r="AM127" s="41"/>
      <c r="AN127" s="43"/>
      <c r="AO127" s="43"/>
      <c r="AP127" s="43"/>
      <c r="AQ127" s="45"/>
      <c r="AR127" s="43"/>
      <c r="AS127" s="43"/>
      <c r="AT127" s="46"/>
      <c r="AU127" s="41"/>
      <c r="AV127" s="43"/>
      <c r="AW127" s="43"/>
      <c r="AX127" s="46"/>
      <c r="AY127" s="41"/>
      <c r="AZ127" s="43"/>
      <c r="BA127" s="43"/>
      <c r="BB127" s="43"/>
      <c r="BC127" s="45"/>
      <c r="BD127" s="43"/>
      <c r="BE127" s="43"/>
      <c r="BF127" s="44"/>
      <c r="BG127" s="39">
        <f t="shared" ref="BG127:BG161" si="14">SUM(K127:BF127)</f>
        <v>0</v>
      </c>
      <c r="BH127" s="247" t="str">
        <f t="shared" ref="BH127" si="15">IFERROR((BG128/BG127),"")</f>
        <v/>
      </c>
      <c r="BI127" s="12"/>
      <c r="BJ127" s="13"/>
    </row>
    <row r="128" spans="1:62" s="14" customFormat="1" ht="26" customHeight="1">
      <c r="A128" s="331"/>
      <c r="B128" s="334"/>
      <c r="C128" s="297"/>
      <c r="D128" s="337"/>
      <c r="E128" s="243"/>
      <c r="F128" s="255"/>
      <c r="G128" s="237"/>
      <c r="H128" s="239"/>
      <c r="I128" s="239"/>
      <c r="J128" s="40" t="s">
        <v>38</v>
      </c>
      <c r="K128" s="41"/>
      <c r="L128" s="43"/>
      <c r="M128" s="43"/>
      <c r="N128" s="44"/>
      <c r="O128" s="41"/>
      <c r="P128" s="43"/>
      <c r="Q128" s="43"/>
      <c r="R128" s="44"/>
      <c r="S128" s="41"/>
      <c r="T128" s="43"/>
      <c r="U128" s="43"/>
      <c r="V128" s="43"/>
      <c r="W128" s="41"/>
      <c r="X128" s="43"/>
      <c r="Y128" s="43"/>
      <c r="Z128" s="44"/>
      <c r="AA128" s="41"/>
      <c r="AB128" s="43"/>
      <c r="AC128" s="43"/>
      <c r="AD128" s="43"/>
      <c r="AE128" s="45"/>
      <c r="AF128" s="43"/>
      <c r="AG128" s="43"/>
      <c r="AH128" s="44"/>
      <c r="AI128" s="41"/>
      <c r="AJ128" s="43"/>
      <c r="AK128" s="43"/>
      <c r="AL128" s="44"/>
      <c r="AM128" s="41"/>
      <c r="AN128" s="43"/>
      <c r="AO128" s="43"/>
      <c r="AP128" s="43"/>
      <c r="AQ128" s="45"/>
      <c r="AR128" s="43"/>
      <c r="AS128" s="43"/>
      <c r="AT128" s="46"/>
      <c r="AU128" s="41"/>
      <c r="AV128" s="43"/>
      <c r="AW128" s="43"/>
      <c r="AX128" s="46"/>
      <c r="AY128" s="41"/>
      <c r="AZ128" s="43"/>
      <c r="BA128" s="43"/>
      <c r="BB128" s="43"/>
      <c r="BC128" s="45"/>
      <c r="BD128" s="43"/>
      <c r="BE128" s="43"/>
      <c r="BF128" s="44"/>
      <c r="BG128" s="39">
        <f t="shared" si="14"/>
        <v>0</v>
      </c>
      <c r="BH128" s="241"/>
      <c r="BI128" s="12"/>
      <c r="BJ128" s="13"/>
    </row>
    <row r="129" spans="1:62" s="14" customFormat="1" ht="26" customHeight="1">
      <c r="A129" s="331"/>
      <c r="B129" s="334"/>
      <c r="C129" s="297"/>
      <c r="D129" s="337"/>
      <c r="E129" s="262" t="s">
        <v>182</v>
      </c>
      <c r="F129" s="244" t="s">
        <v>183</v>
      </c>
      <c r="G129" s="236" t="s">
        <v>35</v>
      </c>
      <c r="H129" s="238" t="s">
        <v>36</v>
      </c>
      <c r="I129" s="272"/>
      <c r="J129" s="31" t="s">
        <v>37</v>
      </c>
      <c r="K129" s="41"/>
      <c r="L129" s="43"/>
      <c r="M129" s="43"/>
      <c r="N129" s="44"/>
      <c r="O129" s="41"/>
      <c r="P129" s="43"/>
      <c r="Q129" s="43"/>
      <c r="R129" s="44"/>
      <c r="S129" s="41"/>
      <c r="T129" s="43"/>
      <c r="U129" s="43"/>
      <c r="V129" s="43"/>
      <c r="W129" s="41"/>
      <c r="X129" s="43"/>
      <c r="Y129" s="43"/>
      <c r="Z129" s="44"/>
      <c r="AA129" s="41"/>
      <c r="AB129" s="43"/>
      <c r="AC129" s="43"/>
      <c r="AD129" s="43"/>
      <c r="AE129" s="45"/>
      <c r="AF129" s="43"/>
      <c r="AG129" s="43"/>
      <c r="AH129" s="44"/>
      <c r="AI129" s="41"/>
      <c r="AJ129" s="43"/>
      <c r="AK129" s="43"/>
      <c r="AL129" s="44"/>
      <c r="AM129" s="49"/>
      <c r="AN129" s="43"/>
      <c r="AO129" s="43"/>
      <c r="AP129" s="43"/>
      <c r="AQ129" s="45"/>
      <c r="AR129" s="43"/>
      <c r="AS129" s="43"/>
      <c r="AT129" s="46"/>
      <c r="AU129" s="41"/>
      <c r="AV129" s="43"/>
      <c r="AW129" s="43"/>
      <c r="AX129" s="46"/>
      <c r="AY129" s="41"/>
      <c r="AZ129" s="43"/>
      <c r="BA129" s="43"/>
      <c r="BB129" s="43"/>
      <c r="BC129" s="45"/>
      <c r="BD129" s="43"/>
      <c r="BE129" s="43"/>
      <c r="BF129" s="44"/>
      <c r="BG129" s="39">
        <f t="shared" si="14"/>
        <v>0</v>
      </c>
      <c r="BH129" s="247" t="str">
        <f t="shared" ref="BH129" si="16">IFERROR((BG130/BG129),"")</f>
        <v/>
      </c>
      <c r="BI129" s="12"/>
      <c r="BJ129" s="13"/>
    </row>
    <row r="130" spans="1:62" s="14" customFormat="1" ht="26" customHeight="1">
      <c r="A130" s="331"/>
      <c r="B130" s="334"/>
      <c r="C130" s="297"/>
      <c r="D130" s="337"/>
      <c r="E130" s="243"/>
      <c r="F130" s="244"/>
      <c r="G130" s="237"/>
      <c r="H130" s="239"/>
      <c r="I130" s="272"/>
      <c r="J130" s="40" t="s">
        <v>38</v>
      </c>
      <c r="K130" s="41"/>
      <c r="L130" s="43"/>
      <c r="M130" s="43"/>
      <c r="N130" s="44"/>
      <c r="O130" s="41"/>
      <c r="P130" s="43"/>
      <c r="Q130" s="43"/>
      <c r="R130" s="44"/>
      <c r="S130" s="41"/>
      <c r="T130" s="43"/>
      <c r="U130" s="43"/>
      <c r="V130" s="43"/>
      <c r="W130" s="41"/>
      <c r="X130" s="43"/>
      <c r="Y130" s="43"/>
      <c r="Z130" s="44"/>
      <c r="AA130" s="41"/>
      <c r="AB130" s="43"/>
      <c r="AC130" s="43"/>
      <c r="AD130" s="43"/>
      <c r="AE130" s="45"/>
      <c r="AF130" s="43"/>
      <c r="AG130" s="43"/>
      <c r="AH130" s="44"/>
      <c r="AI130" s="41"/>
      <c r="AJ130" s="43"/>
      <c r="AK130" s="43"/>
      <c r="AL130" s="44"/>
      <c r="AM130" s="41"/>
      <c r="AN130" s="43"/>
      <c r="AO130" s="43"/>
      <c r="AP130" s="43"/>
      <c r="AQ130" s="45"/>
      <c r="AR130" s="43"/>
      <c r="AS130" s="43"/>
      <c r="AT130" s="46"/>
      <c r="AU130" s="41"/>
      <c r="AV130" s="43"/>
      <c r="AW130" s="43"/>
      <c r="AX130" s="46"/>
      <c r="AY130" s="41"/>
      <c r="AZ130" s="43"/>
      <c r="BA130" s="43"/>
      <c r="BB130" s="43"/>
      <c r="BC130" s="45"/>
      <c r="BD130" s="43"/>
      <c r="BE130" s="43"/>
      <c r="BF130" s="44"/>
      <c r="BG130" s="39">
        <f t="shared" si="14"/>
        <v>0</v>
      </c>
      <c r="BH130" s="241"/>
      <c r="BI130" s="12"/>
      <c r="BJ130" s="13"/>
    </row>
    <row r="131" spans="1:62" s="14" customFormat="1" ht="26" customHeight="1">
      <c r="A131" s="331"/>
      <c r="B131" s="334"/>
      <c r="C131" s="297"/>
      <c r="D131" s="337"/>
      <c r="E131" s="262" t="s">
        <v>184</v>
      </c>
      <c r="F131" s="254" t="s">
        <v>185</v>
      </c>
      <c r="G131" s="236" t="s">
        <v>35</v>
      </c>
      <c r="H131" s="238" t="s">
        <v>36</v>
      </c>
      <c r="I131" s="272"/>
      <c r="J131" s="31" t="s">
        <v>37</v>
      </c>
      <c r="K131" s="41"/>
      <c r="L131" s="43"/>
      <c r="M131" s="43"/>
      <c r="N131" s="44"/>
      <c r="O131" s="41"/>
      <c r="P131" s="43"/>
      <c r="Q131" s="43"/>
      <c r="R131" s="44"/>
      <c r="S131" s="48"/>
      <c r="T131" s="43"/>
      <c r="U131" s="43"/>
      <c r="V131" s="43"/>
      <c r="W131" s="41"/>
      <c r="X131" s="43"/>
      <c r="Y131" s="43"/>
      <c r="Z131" s="44"/>
      <c r="AA131" s="41"/>
      <c r="AB131" s="43"/>
      <c r="AC131" s="43"/>
      <c r="AD131" s="43"/>
      <c r="AE131" s="45"/>
      <c r="AF131" s="43"/>
      <c r="AG131" s="43"/>
      <c r="AH131" s="44"/>
      <c r="AI131" s="41"/>
      <c r="AJ131" s="43"/>
      <c r="AK131" s="43"/>
      <c r="AL131" s="44"/>
      <c r="AM131" s="41"/>
      <c r="AN131" s="43"/>
      <c r="AO131" s="43"/>
      <c r="AP131" s="43"/>
      <c r="AQ131" s="45"/>
      <c r="AR131" s="43"/>
      <c r="AS131" s="43"/>
      <c r="AT131" s="46"/>
      <c r="AU131" s="41"/>
      <c r="AV131" s="43"/>
      <c r="AW131" s="43"/>
      <c r="AX131" s="46"/>
      <c r="AY131" s="41"/>
      <c r="AZ131" s="43"/>
      <c r="BA131" s="43"/>
      <c r="BB131" s="43"/>
      <c r="BC131" s="45"/>
      <c r="BD131" s="43"/>
      <c r="BE131" s="43"/>
      <c r="BF131" s="44"/>
      <c r="BG131" s="39">
        <f t="shared" si="14"/>
        <v>0</v>
      </c>
      <c r="BH131" s="247" t="str">
        <f t="shared" ref="BH131" si="17">IFERROR((BG132/BG131),"")</f>
        <v/>
      </c>
      <c r="BI131" s="12"/>
      <c r="BJ131" s="13"/>
    </row>
    <row r="132" spans="1:62" s="14" customFormat="1" ht="26" customHeight="1">
      <c r="A132" s="331"/>
      <c r="B132" s="334"/>
      <c r="C132" s="297"/>
      <c r="D132" s="337"/>
      <c r="E132" s="243"/>
      <c r="F132" s="255"/>
      <c r="G132" s="237"/>
      <c r="H132" s="239"/>
      <c r="I132" s="272"/>
      <c r="J132" s="40" t="s">
        <v>38</v>
      </c>
      <c r="K132" s="41"/>
      <c r="L132" s="43"/>
      <c r="M132" s="43"/>
      <c r="N132" s="44"/>
      <c r="O132" s="41"/>
      <c r="P132" s="43"/>
      <c r="Q132" s="43"/>
      <c r="R132" s="44"/>
      <c r="S132" s="41"/>
      <c r="T132" s="43"/>
      <c r="U132" s="43"/>
      <c r="V132" s="43"/>
      <c r="W132" s="41"/>
      <c r="X132" s="43"/>
      <c r="Y132" s="43"/>
      <c r="Z132" s="44"/>
      <c r="AA132" s="41"/>
      <c r="AB132" s="43"/>
      <c r="AC132" s="43"/>
      <c r="AD132" s="43"/>
      <c r="AE132" s="45"/>
      <c r="AF132" s="43"/>
      <c r="AG132" s="43"/>
      <c r="AH132" s="44"/>
      <c r="AI132" s="41"/>
      <c r="AJ132" s="43"/>
      <c r="AK132" s="43"/>
      <c r="AL132" s="44"/>
      <c r="AM132" s="41"/>
      <c r="AN132" s="43"/>
      <c r="AO132" s="43"/>
      <c r="AP132" s="43"/>
      <c r="AQ132" s="45"/>
      <c r="AR132" s="43"/>
      <c r="AS132" s="43"/>
      <c r="AT132" s="46"/>
      <c r="AU132" s="41"/>
      <c r="AV132" s="43"/>
      <c r="AW132" s="43"/>
      <c r="AX132" s="46"/>
      <c r="AY132" s="41"/>
      <c r="AZ132" s="43"/>
      <c r="BA132" s="43"/>
      <c r="BB132" s="43"/>
      <c r="BC132" s="45"/>
      <c r="BD132" s="43"/>
      <c r="BE132" s="43"/>
      <c r="BF132" s="44"/>
      <c r="BG132" s="39">
        <f t="shared" si="14"/>
        <v>0</v>
      </c>
      <c r="BH132" s="241"/>
      <c r="BI132" s="12"/>
      <c r="BJ132" s="13"/>
    </row>
    <row r="133" spans="1:62" s="14" customFormat="1" ht="26" customHeight="1">
      <c r="A133" s="331"/>
      <c r="B133" s="334"/>
      <c r="C133" s="297"/>
      <c r="D133" s="337"/>
      <c r="E133" s="262" t="s">
        <v>186</v>
      </c>
      <c r="F133" s="338" t="s">
        <v>187</v>
      </c>
      <c r="G133" s="236" t="s">
        <v>35</v>
      </c>
      <c r="H133" s="238" t="s">
        <v>36</v>
      </c>
      <c r="I133" s="272"/>
      <c r="J133" s="31" t="s">
        <v>37</v>
      </c>
      <c r="K133" s="41"/>
      <c r="L133" s="43"/>
      <c r="M133" s="43"/>
      <c r="N133" s="44"/>
      <c r="O133" s="41"/>
      <c r="P133" s="43"/>
      <c r="Q133" s="43"/>
      <c r="R133" s="44"/>
      <c r="S133" s="41"/>
      <c r="T133" s="43"/>
      <c r="U133" s="43"/>
      <c r="V133" s="43"/>
      <c r="W133" s="41"/>
      <c r="X133" s="43"/>
      <c r="Y133" s="43"/>
      <c r="Z133" s="50"/>
      <c r="AA133" s="41"/>
      <c r="AB133" s="43"/>
      <c r="AC133" s="43"/>
      <c r="AD133" s="43"/>
      <c r="AE133" s="45"/>
      <c r="AF133" s="43"/>
      <c r="AG133" s="43"/>
      <c r="AH133" s="44"/>
      <c r="AI133" s="41"/>
      <c r="AJ133" s="43"/>
      <c r="AK133" s="43"/>
      <c r="AL133" s="44"/>
      <c r="AM133" s="41"/>
      <c r="AN133" s="43"/>
      <c r="AO133" s="43"/>
      <c r="AP133" s="43"/>
      <c r="AQ133" s="45"/>
      <c r="AR133" s="43"/>
      <c r="AS133" s="43"/>
      <c r="AT133" s="46"/>
      <c r="AU133" s="41"/>
      <c r="AV133" s="43"/>
      <c r="AW133" s="43"/>
      <c r="AX133" s="46"/>
      <c r="AY133" s="41"/>
      <c r="AZ133" s="43"/>
      <c r="BA133" s="43"/>
      <c r="BB133" s="43"/>
      <c r="BC133" s="45"/>
      <c r="BD133" s="43"/>
      <c r="BE133" s="43"/>
      <c r="BF133" s="44"/>
      <c r="BG133" s="39">
        <f t="shared" si="14"/>
        <v>0</v>
      </c>
      <c r="BH133" s="247" t="str">
        <f t="shared" ref="BH133" si="18">IFERROR((BG134/BG133),"")</f>
        <v/>
      </c>
      <c r="BI133" s="12"/>
      <c r="BJ133" s="13"/>
    </row>
    <row r="134" spans="1:62" s="14" customFormat="1" ht="26" customHeight="1" thickBot="1">
      <c r="A134" s="331"/>
      <c r="B134" s="334"/>
      <c r="C134" s="297"/>
      <c r="D134" s="337"/>
      <c r="E134" s="243"/>
      <c r="F134" s="339"/>
      <c r="G134" s="237"/>
      <c r="H134" s="239"/>
      <c r="I134" s="272"/>
      <c r="J134" s="40" t="s">
        <v>38</v>
      </c>
      <c r="K134" s="41"/>
      <c r="L134" s="43"/>
      <c r="M134" s="43"/>
      <c r="N134" s="44"/>
      <c r="O134" s="41"/>
      <c r="P134" s="43"/>
      <c r="Q134" s="43"/>
      <c r="R134" s="44"/>
      <c r="S134" s="41"/>
      <c r="T134" s="43"/>
      <c r="U134" s="43"/>
      <c r="V134" s="43"/>
      <c r="W134" s="41"/>
      <c r="X134" s="43"/>
      <c r="Y134" s="43"/>
      <c r="Z134" s="44"/>
      <c r="AA134" s="41"/>
      <c r="AB134" s="43"/>
      <c r="AC134" s="43"/>
      <c r="AD134" s="43"/>
      <c r="AE134" s="45"/>
      <c r="AF134" s="43"/>
      <c r="AG134" s="43"/>
      <c r="AH134" s="44"/>
      <c r="AI134" s="41"/>
      <c r="AJ134" s="43"/>
      <c r="AK134" s="43"/>
      <c r="AL134" s="44"/>
      <c r="AM134" s="41"/>
      <c r="AN134" s="43"/>
      <c r="AO134" s="43"/>
      <c r="AP134" s="43"/>
      <c r="AQ134" s="45"/>
      <c r="AR134" s="43"/>
      <c r="AS134" s="43"/>
      <c r="AT134" s="46"/>
      <c r="AU134" s="41"/>
      <c r="AV134" s="43"/>
      <c r="AW134" s="43"/>
      <c r="AX134" s="46"/>
      <c r="AY134" s="41"/>
      <c r="AZ134" s="43"/>
      <c r="BA134" s="43"/>
      <c r="BB134" s="43"/>
      <c r="BC134" s="45"/>
      <c r="BD134" s="43"/>
      <c r="BE134" s="43"/>
      <c r="BF134" s="44"/>
      <c r="BG134" s="39">
        <f t="shared" si="14"/>
        <v>0</v>
      </c>
      <c r="BH134" s="241"/>
      <c r="BI134" s="12"/>
      <c r="BJ134" s="13"/>
    </row>
    <row r="135" spans="1:62" s="14" customFormat="1" ht="26" customHeight="1">
      <c r="A135" s="331"/>
      <c r="B135" s="334"/>
      <c r="C135" s="297"/>
      <c r="D135" s="337"/>
      <c r="E135" s="263" t="s">
        <v>188</v>
      </c>
      <c r="F135" s="257" t="s">
        <v>189</v>
      </c>
      <c r="G135" s="236" t="s">
        <v>35</v>
      </c>
      <c r="H135" s="238" t="s">
        <v>36</v>
      </c>
      <c r="I135" s="249"/>
      <c r="J135" s="31" t="s">
        <v>37</v>
      </c>
      <c r="K135" s="41"/>
      <c r="L135" s="43"/>
      <c r="M135" s="43"/>
      <c r="N135" s="44"/>
      <c r="O135" s="41"/>
      <c r="P135" s="43"/>
      <c r="Q135" s="43"/>
      <c r="R135" s="50"/>
      <c r="S135" s="41"/>
      <c r="T135" s="43"/>
      <c r="U135" s="43"/>
      <c r="V135" s="43"/>
      <c r="W135" s="41"/>
      <c r="X135" s="43"/>
      <c r="Y135" s="43"/>
      <c r="Z135" s="44"/>
      <c r="AA135" s="41"/>
      <c r="AB135" s="43"/>
      <c r="AC135" s="43"/>
      <c r="AD135" s="43"/>
      <c r="AE135" s="45"/>
      <c r="AF135" s="43"/>
      <c r="AG135" s="43"/>
      <c r="AH135" s="44"/>
      <c r="AI135" s="43"/>
      <c r="AJ135" s="44"/>
      <c r="AK135" s="43"/>
      <c r="AL135" s="44"/>
      <c r="AM135" s="41"/>
      <c r="AN135" s="43"/>
      <c r="AO135" s="43"/>
      <c r="AP135" s="43"/>
      <c r="AQ135" s="45"/>
      <c r="AR135" s="43"/>
      <c r="AS135" s="43"/>
      <c r="AT135" s="46"/>
      <c r="AU135" s="41"/>
      <c r="AV135" s="43"/>
      <c r="AW135" s="43"/>
      <c r="AX135" s="46"/>
      <c r="AY135" s="41"/>
      <c r="AZ135" s="43"/>
      <c r="BA135" s="43"/>
      <c r="BB135" s="43"/>
      <c r="BC135" s="45"/>
      <c r="BD135" s="43"/>
      <c r="BE135" s="43"/>
      <c r="BF135" s="44"/>
      <c r="BG135" s="39">
        <f t="shared" si="14"/>
        <v>0</v>
      </c>
      <c r="BH135" s="247" t="str">
        <f t="shared" ref="BH135" si="19">IFERROR((BG136/BG135),"")</f>
        <v/>
      </c>
      <c r="BI135" s="12"/>
      <c r="BJ135" s="13"/>
    </row>
    <row r="136" spans="1:62" s="14" customFormat="1" ht="50.25" customHeight="1">
      <c r="A136" s="331"/>
      <c r="B136" s="334"/>
      <c r="C136" s="297"/>
      <c r="D136" s="337"/>
      <c r="E136" s="262"/>
      <c r="F136" s="248"/>
      <c r="G136" s="237"/>
      <c r="H136" s="239"/>
      <c r="I136" s="239"/>
      <c r="J136" s="40" t="s">
        <v>38</v>
      </c>
      <c r="K136" s="41"/>
      <c r="L136" s="43"/>
      <c r="M136" s="43"/>
      <c r="N136" s="44"/>
      <c r="O136" s="41"/>
      <c r="P136" s="43"/>
      <c r="Q136" s="43"/>
      <c r="R136" s="44"/>
      <c r="S136" s="41"/>
      <c r="T136" s="43"/>
      <c r="U136" s="43"/>
      <c r="V136" s="43"/>
      <c r="W136" s="41"/>
      <c r="X136" s="43"/>
      <c r="Y136" s="43"/>
      <c r="Z136" s="44"/>
      <c r="AA136" s="41"/>
      <c r="AB136" s="43"/>
      <c r="AC136" s="43"/>
      <c r="AD136" s="43"/>
      <c r="AE136" s="45"/>
      <c r="AF136" s="43"/>
      <c r="AG136" s="43"/>
      <c r="AH136" s="44"/>
      <c r="AI136" s="41"/>
      <c r="AJ136" s="43"/>
      <c r="AK136" s="43"/>
      <c r="AL136" s="44"/>
      <c r="AM136" s="41"/>
      <c r="AN136" s="43"/>
      <c r="AO136" s="43"/>
      <c r="AP136" s="43"/>
      <c r="AQ136" s="45"/>
      <c r="AR136" s="43"/>
      <c r="AS136" s="43"/>
      <c r="AT136" s="46"/>
      <c r="AU136" s="41"/>
      <c r="AV136" s="43"/>
      <c r="AW136" s="43"/>
      <c r="AX136" s="46"/>
      <c r="AY136" s="41"/>
      <c r="AZ136" s="43"/>
      <c r="BA136" s="43"/>
      <c r="BB136" s="43"/>
      <c r="BC136" s="45"/>
      <c r="BD136" s="43"/>
      <c r="BE136" s="43"/>
      <c r="BF136" s="44"/>
      <c r="BG136" s="39">
        <f t="shared" si="14"/>
        <v>0</v>
      </c>
      <c r="BH136" s="241"/>
      <c r="BI136" s="12"/>
      <c r="BJ136" s="13"/>
    </row>
    <row r="137" spans="1:62" s="14" customFormat="1" ht="26" customHeight="1">
      <c r="A137" s="331"/>
      <c r="B137" s="334"/>
      <c r="C137" s="297"/>
      <c r="D137" s="337"/>
      <c r="E137" s="340" t="s">
        <v>190</v>
      </c>
      <c r="F137" s="257" t="s">
        <v>191</v>
      </c>
      <c r="G137" s="236" t="s">
        <v>35</v>
      </c>
      <c r="H137" s="238" t="s">
        <v>36</v>
      </c>
      <c r="I137" s="249"/>
      <c r="J137" s="31" t="s">
        <v>37</v>
      </c>
      <c r="K137" s="41"/>
      <c r="L137" s="43"/>
      <c r="M137" s="43"/>
      <c r="N137" s="44"/>
      <c r="O137" s="41"/>
      <c r="P137" s="43"/>
      <c r="Q137" s="43"/>
      <c r="R137" s="44"/>
      <c r="S137" s="48"/>
      <c r="T137" s="43"/>
      <c r="U137" s="43"/>
      <c r="V137" s="43"/>
      <c r="W137" s="41"/>
      <c r="X137" s="43"/>
      <c r="Y137" s="43"/>
      <c r="Z137" s="44"/>
      <c r="AA137" s="41"/>
      <c r="AB137" s="43"/>
      <c r="AC137" s="43"/>
      <c r="AD137" s="43"/>
      <c r="AE137" s="45"/>
      <c r="AF137" s="43"/>
      <c r="AG137" s="43"/>
      <c r="AH137" s="44"/>
      <c r="AI137" s="41"/>
      <c r="AJ137" s="43"/>
      <c r="AK137" s="43"/>
      <c r="AL137" s="44"/>
      <c r="AM137" s="41"/>
      <c r="AN137" s="43"/>
      <c r="AO137" s="43"/>
      <c r="AP137" s="43"/>
      <c r="AQ137" s="45"/>
      <c r="AR137" s="43"/>
      <c r="AS137" s="43"/>
      <c r="AT137" s="46"/>
      <c r="AU137" s="41"/>
      <c r="AV137" s="43"/>
      <c r="AW137" s="43"/>
      <c r="AX137" s="46"/>
      <c r="AY137" s="41"/>
      <c r="AZ137" s="43"/>
      <c r="BA137" s="43"/>
      <c r="BB137" s="43"/>
      <c r="BC137" s="45"/>
      <c r="BD137" s="43"/>
      <c r="BE137" s="43"/>
      <c r="BF137" s="44"/>
      <c r="BG137" s="39">
        <f t="shared" si="14"/>
        <v>0</v>
      </c>
      <c r="BH137" s="247" t="str">
        <f t="shared" ref="BH137" si="20">IFERROR((BG138/BG137),"")</f>
        <v/>
      </c>
      <c r="BI137" s="12"/>
      <c r="BJ137" s="13"/>
    </row>
    <row r="138" spans="1:62" s="14" customFormat="1" ht="26" customHeight="1">
      <c r="A138" s="331"/>
      <c r="B138" s="334"/>
      <c r="C138" s="297"/>
      <c r="D138" s="337"/>
      <c r="E138" s="262"/>
      <c r="F138" s="248"/>
      <c r="G138" s="237"/>
      <c r="H138" s="239"/>
      <c r="I138" s="239"/>
      <c r="J138" s="40" t="s">
        <v>38</v>
      </c>
      <c r="K138" s="41"/>
      <c r="L138" s="43"/>
      <c r="M138" s="43"/>
      <c r="N138" s="44"/>
      <c r="O138" s="41"/>
      <c r="P138" s="43"/>
      <c r="Q138" s="43"/>
      <c r="R138" s="44"/>
      <c r="S138" s="41"/>
      <c r="T138" s="43"/>
      <c r="U138" s="43"/>
      <c r="V138" s="43"/>
      <c r="W138" s="41"/>
      <c r="X138" s="43"/>
      <c r="Y138" s="43"/>
      <c r="Z138" s="44"/>
      <c r="AA138" s="41"/>
      <c r="AB138" s="43"/>
      <c r="AC138" s="43"/>
      <c r="AD138" s="43"/>
      <c r="AE138" s="45"/>
      <c r="AF138" s="43"/>
      <c r="AG138" s="43"/>
      <c r="AH138" s="44"/>
      <c r="AI138" s="41"/>
      <c r="AJ138" s="43"/>
      <c r="AK138" s="43"/>
      <c r="AL138" s="44"/>
      <c r="AM138" s="41"/>
      <c r="AN138" s="43"/>
      <c r="AO138" s="43"/>
      <c r="AP138" s="43"/>
      <c r="AQ138" s="45"/>
      <c r="AR138" s="43"/>
      <c r="AS138" s="43"/>
      <c r="AT138" s="46"/>
      <c r="AU138" s="41"/>
      <c r="AV138" s="43"/>
      <c r="AW138" s="43"/>
      <c r="AX138" s="46"/>
      <c r="AY138" s="41"/>
      <c r="AZ138" s="43"/>
      <c r="BA138" s="43"/>
      <c r="BB138" s="43"/>
      <c r="BC138" s="45"/>
      <c r="BD138" s="43"/>
      <c r="BE138" s="43"/>
      <c r="BF138" s="44"/>
      <c r="BG138" s="39">
        <f t="shared" si="14"/>
        <v>0</v>
      </c>
      <c r="BH138" s="241"/>
      <c r="BI138" s="12"/>
      <c r="BJ138" s="13"/>
    </row>
    <row r="139" spans="1:62" s="14" customFormat="1" ht="26" customHeight="1">
      <c r="A139" s="331"/>
      <c r="B139" s="334"/>
      <c r="C139" s="297"/>
      <c r="D139" s="337"/>
      <c r="E139" s="263" t="s">
        <v>192</v>
      </c>
      <c r="F139" s="257" t="s">
        <v>193</v>
      </c>
      <c r="G139" s="236" t="s">
        <v>35</v>
      </c>
      <c r="H139" s="238" t="s">
        <v>36</v>
      </c>
      <c r="I139" s="249"/>
      <c r="J139" s="31" t="s">
        <v>37</v>
      </c>
      <c r="K139" s="41"/>
      <c r="L139" s="43"/>
      <c r="M139" s="43"/>
      <c r="N139" s="44"/>
      <c r="O139" s="41"/>
      <c r="P139" s="43"/>
      <c r="Q139" s="43"/>
      <c r="R139" s="44"/>
      <c r="S139" s="41"/>
      <c r="T139" s="43"/>
      <c r="U139" s="43"/>
      <c r="V139" s="43"/>
      <c r="W139" s="41"/>
      <c r="X139" s="43"/>
      <c r="Y139" s="43"/>
      <c r="Z139" s="44"/>
      <c r="AA139" s="41"/>
      <c r="AB139" s="43"/>
      <c r="AC139" s="43"/>
      <c r="AD139" s="43"/>
      <c r="AE139" s="45"/>
      <c r="AF139" s="49"/>
      <c r="AG139" s="43"/>
      <c r="AH139" s="44"/>
      <c r="AI139" s="41"/>
      <c r="AJ139" s="43"/>
      <c r="AK139" s="43"/>
      <c r="AL139" s="44"/>
      <c r="AM139" s="41"/>
      <c r="AN139" s="43"/>
      <c r="AO139" s="43"/>
      <c r="AP139" s="43"/>
      <c r="AQ139" s="45"/>
      <c r="AR139" s="43"/>
      <c r="AS139" s="43"/>
      <c r="AT139" s="46"/>
      <c r="AU139" s="41"/>
      <c r="AV139" s="43"/>
      <c r="AW139" s="43"/>
      <c r="AX139" s="46"/>
      <c r="AY139" s="41"/>
      <c r="AZ139" s="43"/>
      <c r="BA139" s="43"/>
      <c r="BB139" s="43"/>
      <c r="BC139" s="45"/>
      <c r="BD139" s="43"/>
      <c r="BE139" s="43"/>
      <c r="BF139" s="44"/>
      <c r="BG139" s="39">
        <f t="shared" si="14"/>
        <v>0</v>
      </c>
      <c r="BH139" s="247" t="str">
        <f>IFERROR((BG140/BG139),"")</f>
        <v/>
      </c>
      <c r="BI139" s="12"/>
      <c r="BJ139" s="13"/>
    </row>
    <row r="140" spans="1:62" s="14" customFormat="1" ht="26" customHeight="1">
      <c r="A140" s="331"/>
      <c r="B140" s="334"/>
      <c r="C140" s="297"/>
      <c r="D140" s="337"/>
      <c r="E140" s="340"/>
      <c r="F140" s="248"/>
      <c r="G140" s="237"/>
      <c r="H140" s="239"/>
      <c r="I140" s="239"/>
      <c r="J140" s="40" t="s">
        <v>38</v>
      </c>
      <c r="K140" s="41"/>
      <c r="L140" s="43"/>
      <c r="M140" s="43"/>
      <c r="N140" s="44"/>
      <c r="O140" s="41"/>
      <c r="P140" s="43"/>
      <c r="Q140" s="43"/>
      <c r="R140" s="44"/>
      <c r="S140" s="41"/>
      <c r="T140" s="43"/>
      <c r="U140" s="43"/>
      <c r="V140" s="43"/>
      <c r="W140" s="41"/>
      <c r="X140" s="43"/>
      <c r="Y140" s="43"/>
      <c r="Z140" s="44"/>
      <c r="AA140" s="41"/>
      <c r="AB140" s="43"/>
      <c r="AC140" s="43"/>
      <c r="AD140" s="43"/>
      <c r="AE140" s="45"/>
      <c r="AF140" s="43"/>
      <c r="AG140" s="43"/>
      <c r="AH140" s="44"/>
      <c r="AI140" s="41"/>
      <c r="AJ140" s="43"/>
      <c r="AK140" s="43"/>
      <c r="AL140" s="44"/>
      <c r="AM140" s="41"/>
      <c r="AN140" s="43"/>
      <c r="AO140" s="43"/>
      <c r="AP140" s="43"/>
      <c r="AQ140" s="45"/>
      <c r="AR140" s="43"/>
      <c r="AS140" s="43"/>
      <c r="AT140" s="46"/>
      <c r="AU140" s="41"/>
      <c r="AV140" s="43"/>
      <c r="AW140" s="43"/>
      <c r="AX140" s="46"/>
      <c r="AY140" s="41"/>
      <c r="AZ140" s="43"/>
      <c r="BA140" s="43"/>
      <c r="BB140" s="43"/>
      <c r="BC140" s="45"/>
      <c r="BD140" s="43"/>
      <c r="BE140" s="43"/>
      <c r="BF140" s="44"/>
      <c r="BG140" s="39">
        <f t="shared" si="14"/>
        <v>0</v>
      </c>
      <c r="BH140" s="241"/>
      <c r="BI140" s="12"/>
      <c r="BJ140" s="13"/>
    </row>
    <row r="141" spans="1:62" s="14" customFormat="1" ht="26" customHeight="1">
      <c r="A141" s="331"/>
      <c r="B141" s="334"/>
      <c r="C141" s="297"/>
      <c r="D141" s="337"/>
      <c r="E141" s="263" t="s">
        <v>194</v>
      </c>
      <c r="F141" s="257" t="s">
        <v>195</v>
      </c>
      <c r="G141" s="236" t="s">
        <v>35</v>
      </c>
      <c r="H141" s="238" t="s">
        <v>36</v>
      </c>
      <c r="I141" s="249"/>
      <c r="J141" s="31" t="s">
        <v>37</v>
      </c>
      <c r="K141" s="41"/>
      <c r="L141" s="43"/>
      <c r="M141" s="43"/>
      <c r="N141" s="44"/>
      <c r="O141" s="41"/>
      <c r="P141" s="43"/>
      <c r="Q141" s="49"/>
      <c r="R141" s="44"/>
      <c r="S141" s="41"/>
      <c r="T141" s="43"/>
      <c r="U141" s="49"/>
      <c r="V141" s="43"/>
      <c r="W141" s="41"/>
      <c r="X141" s="43"/>
      <c r="Y141" s="43"/>
      <c r="Z141" s="50"/>
      <c r="AA141" s="41"/>
      <c r="AB141" s="43"/>
      <c r="AC141" s="43"/>
      <c r="AD141" s="43"/>
      <c r="AE141" s="45"/>
      <c r="AF141" s="43"/>
      <c r="AG141" s="43"/>
      <c r="AH141" s="44"/>
      <c r="AI141" s="41"/>
      <c r="AJ141" s="43"/>
      <c r="AK141" s="49"/>
      <c r="AL141" s="44"/>
      <c r="AM141" s="41"/>
      <c r="AN141" s="43"/>
      <c r="AO141" s="43"/>
      <c r="AP141" s="43"/>
      <c r="AQ141" s="45"/>
      <c r="AR141" s="43"/>
      <c r="AS141" s="43"/>
      <c r="AT141" s="56"/>
      <c r="AU141" s="41"/>
      <c r="AV141" s="43"/>
      <c r="AW141" s="43"/>
      <c r="AX141" s="56"/>
      <c r="AY141" s="41"/>
      <c r="AZ141" s="43"/>
      <c r="BA141" s="43"/>
      <c r="BB141" s="43"/>
      <c r="BC141" s="45"/>
      <c r="BD141" s="43"/>
      <c r="BE141" s="43"/>
      <c r="BF141" s="44"/>
      <c r="BG141" s="39">
        <f t="shared" si="14"/>
        <v>0</v>
      </c>
      <c r="BH141" s="247" t="str">
        <f>IFERROR((BG142/BG141),"")</f>
        <v/>
      </c>
      <c r="BI141" s="12"/>
      <c r="BJ141" s="13"/>
    </row>
    <row r="142" spans="1:62" s="14" customFormat="1" ht="26" customHeight="1">
      <c r="A142" s="331"/>
      <c r="B142" s="334"/>
      <c r="C142" s="297"/>
      <c r="D142" s="341" t="s">
        <v>196</v>
      </c>
      <c r="E142" s="262"/>
      <c r="F142" s="248"/>
      <c r="G142" s="237"/>
      <c r="H142" s="239"/>
      <c r="I142" s="239"/>
      <c r="J142" s="40" t="s">
        <v>38</v>
      </c>
      <c r="K142" s="41"/>
      <c r="L142" s="43"/>
      <c r="M142" s="43"/>
      <c r="N142" s="44"/>
      <c r="O142" s="41"/>
      <c r="P142" s="43"/>
      <c r="Q142" s="43"/>
      <c r="R142" s="44"/>
      <c r="S142" s="41"/>
      <c r="T142" s="43"/>
      <c r="U142" s="43"/>
      <c r="V142" s="43"/>
      <c r="W142" s="41"/>
      <c r="X142" s="43"/>
      <c r="Y142" s="43"/>
      <c r="Z142" s="44"/>
      <c r="AA142" s="41"/>
      <c r="AB142" s="43"/>
      <c r="AC142" s="43"/>
      <c r="AD142" s="43"/>
      <c r="AE142" s="45"/>
      <c r="AF142" s="43"/>
      <c r="AG142" s="43"/>
      <c r="AH142" s="44"/>
      <c r="AI142" s="41"/>
      <c r="AJ142" s="43"/>
      <c r="AK142" s="43"/>
      <c r="AL142" s="44"/>
      <c r="AM142" s="41"/>
      <c r="AN142" s="43"/>
      <c r="AO142" s="43"/>
      <c r="AP142" s="43"/>
      <c r="AQ142" s="45"/>
      <c r="AR142" s="43"/>
      <c r="AS142" s="43"/>
      <c r="AT142" s="46"/>
      <c r="AU142" s="41"/>
      <c r="AV142" s="43"/>
      <c r="AW142" s="43"/>
      <c r="AX142" s="46"/>
      <c r="AY142" s="41"/>
      <c r="AZ142" s="43"/>
      <c r="BA142" s="43"/>
      <c r="BB142" s="43"/>
      <c r="BC142" s="45"/>
      <c r="BD142" s="43"/>
      <c r="BE142" s="43"/>
      <c r="BF142" s="44"/>
      <c r="BG142" s="39">
        <f t="shared" si="14"/>
        <v>0</v>
      </c>
      <c r="BH142" s="241"/>
      <c r="BI142" s="12"/>
      <c r="BJ142" s="13"/>
    </row>
    <row r="143" spans="1:62" s="14" customFormat="1" ht="26" customHeight="1">
      <c r="A143" s="331"/>
      <c r="B143" s="334"/>
      <c r="C143" s="297"/>
      <c r="D143" s="334"/>
      <c r="E143" s="116"/>
      <c r="F143" s="257" t="s">
        <v>197</v>
      </c>
      <c r="G143" s="236" t="s">
        <v>35</v>
      </c>
      <c r="H143" s="238" t="s">
        <v>36</v>
      </c>
      <c r="I143" s="249"/>
      <c r="J143" s="31" t="s">
        <v>37</v>
      </c>
      <c r="K143" s="41"/>
      <c r="L143" s="43"/>
      <c r="M143" s="43"/>
      <c r="N143" s="44"/>
      <c r="O143" s="41"/>
      <c r="P143" s="43"/>
      <c r="Q143" s="43"/>
      <c r="R143" s="44"/>
      <c r="S143" s="41"/>
      <c r="T143" s="43"/>
      <c r="U143" s="43"/>
      <c r="V143" s="43"/>
      <c r="W143" s="41"/>
      <c r="X143" s="43"/>
      <c r="Y143" s="43"/>
      <c r="Z143" s="44"/>
      <c r="AA143" s="41"/>
      <c r="AB143" s="43"/>
      <c r="AC143" s="43"/>
      <c r="AD143" s="43"/>
      <c r="AE143" s="45"/>
      <c r="AF143" s="43"/>
      <c r="AG143" s="43"/>
      <c r="AH143" s="44"/>
      <c r="AI143" s="41"/>
      <c r="AJ143" s="43"/>
      <c r="AK143" s="43"/>
      <c r="AL143" s="44"/>
      <c r="AM143" s="41"/>
      <c r="AN143" s="43"/>
      <c r="AO143" s="43"/>
      <c r="AP143" s="43"/>
      <c r="AQ143" s="45"/>
      <c r="AR143" s="43"/>
      <c r="AS143" s="49"/>
      <c r="AT143" s="46"/>
      <c r="AU143" s="41"/>
      <c r="AV143" s="43"/>
      <c r="AW143" s="43"/>
      <c r="AX143" s="46"/>
      <c r="AY143" s="41"/>
      <c r="AZ143" s="43"/>
      <c r="BA143" s="43"/>
      <c r="BB143" s="43"/>
      <c r="BC143" s="45"/>
      <c r="BD143" s="43"/>
      <c r="BE143" s="43"/>
      <c r="BF143" s="43"/>
      <c r="BG143" s="39">
        <f t="shared" si="14"/>
        <v>0</v>
      </c>
      <c r="BH143" s="247" t="str">
        <f>IFERROR((BG144/BG143),"")</f>
        <v/>
      </c>
      <c r="BI143" s="12"/>
      <c r="BJ143" s="13"/>
    </row>
    <row r="144" spans="1:62" s="14" customFormat="1" ht="26" customHeight="1">
      <c r="A144" s="331"/>
      <c r="B144" s="334"/>
      <c r="C144" s="297"/>
      <c r="D144" s="334"/>
      <c r="E144" s="116"/>
      <c r="F144" s="248"/>
      <c r="G144" s="237"/>
      <c r="H144" s="239"/>
      <c r="I144" s="239"/>
      <c r="J144" s="40" t="s">
        <v>38</v>
      </c>
      <c r="K144" s="41"/>
      <c r="L144" s="43"/>
      <c r="M144" s="43"/>
      <c r="N144" s="44"/>
      <c r="O144" s="41"/>
      <c r="P144" s="43"/>
      <c r="Q144" s="43"/>
      <c r="R144" s="44"/>
      <c r="S144" s="41"/>
      <c r="T144" s="43"/>
      <c r="U144" s="43"/>
      <c r="V144" s="43"/>
      <c r="W144" s="41"/>
      <c r="X144" s="43"/>
      <c r="Y144" s="43"/>
      <c r="Z144" s="44"/>
      <c r="AA144" s="41"/>
      <c r="AB144" s="43"/>
      <c r="AC144" s="43"/>
      <c r="AD144" s="43"/>
      <c r="AE144" s="45"/>
      <c r="AF144" s="43"/>
      <c r="AG144" s="43"/>
      <c r="AH144" s="44"/>
      <c r="AI144" s="41"/>
      <c r="AJ144" s="43"/>
      <c r="AK144" s="43"/>
      <c r="AL144" s="44"/>
      <c r="AM144" s="41"/>
      <c r="AN144" s="43"/>
      <c r="AO144" s="43"/>
      <c r="AP144" s="43"/>
      <c r="AQ144" s="45"/>
      <c r="AR144" s="43"/>
      <c r="AS144" s="43"/>
      <c r="AT144" s="46"/>
      <c r="AU144" s="41"/>
      <c r="AV144" s="43"/>
      <c r="AW144" s="43"/>
      <c r="AX144" s="46"/>
      <c r="AY144" s="41"/>
      <c r="AZ144" s="43"/>
      <c r="BA144" s="43"/>
      <c r="BB144" s="43"/>
      <c r="BC144" s="45"/>
      <c r="BD144" s="43"/>
      <c r="BE144" s="43"/>
      <c r="BF144" s="43"/>
      <c r="BG144" s="39">
        <f t="shared" si="14"/>
        <v>0</v>
      </c>
      <c r="BH144" s="241"/>
      <c r="BI144" s="12"/>
      <c r="BJ144" s="13"/>
    </row>
    <row r="145" spans="1:62" s="14" customFormat="1" ht="26" customHeight="1">
      <c r="A145" s="331"/>
      <c r="B145" s="334"/>
      <c r="C145" s="297"/>
      <c r="D145" s="334"/>
      <c r="E145" s="263" t="s">
        <v>198</v>
      </c>
      <c r="F145" s="257" t="s">
        <v>199</v>
      </c>
      <c r="G145" s="236" t="s">
        <v>35</v>
      </c>
      <c r="H145" s="238" t="s">
        <v>36</v>
      </c>
      <c r="I145" s="272"/>
      <c r="J145" s="31" t="s">
        <v>37</v>
      </c>
      <c r="K145" s="41"/>
      <c r="L145" s="43"/>
      <c r="M145" s="43"/>
      <c r="N145" s="44"/>
      <c r="O145" s="41"/>
      <c r="P145" s="43"/>
      <c r="Q145" s="43"/>
      <c r="R145" s="44"/>
      <c r="S145" s="41"/>
      <c r="T145" s="43"/>
      <c r="U145" s="43"/>
      <c r="V145" s="43"/>
      <c r="W145" s="41"/>
      <c r="X145" s="43"/>
      <c r="Y145" s="43"/>
      <c r="Z145" s="44"/>
      <c r="AA145" s="41"/>
      <c r="AB145" s="43"/>
      <c r="AC145" s="43"/>
      <c r="AD145" s="43"/>
      <c r="AE145" s="45"/>
      <c r="AF145" s="43"/>
      <c r="AG145" s="49"/>
      <c r="AH145" s="44"/>
      <c r="AI145" s="41"/>
      <c r="AJ145" s="43"/>
      <c r="AK145" s="43"/>
      <c r="AL145" s="44"/>
      <c r="AM145" s="41"/>
      <c r="AN145" s="43"/>
      <c r="AO145" s="43"/>
      <c r="AP145" s="43"/>
      <c r="AQ145" s="45"/>
      <c r="AR145" s="43"/>
      <c r="AS145" s="43"/>
      <c r="AT145" s="46"/>
      <c r="AU145" s="41"/>
      <c r="AV145" s="43"/>
      <c r="AW145" s="43"/>
      <c r="AX145" s="46"/>
      <c r="AY145" s="41"/>
      <c r="AZ145" s="43"/>
      <c r="BA145" s="43"/>
      <c r="BB145" s="43"/>
      <c r="BC145" s="45"/>
      <c r="BD145" s="43"/>
      <c r="BE145" s="43"/>
      <c r="BF145" s="44"/>
      <c r="BG145" s="39">
        <f t="shared" si="14"/>
        <v>0</v>
      </c>
      <c r="BH145" s="247" t="str">
        <f t="shared" ref="BH145" si="21">IFERROR((BG146/BG145),"")</f>
        <v/>
      </c>
      <c r="BI145" s="12"/>
      <c r="BJ145" s="13"/>
    </row>
    <row r="146" spans="1:62" s="14" customFormat="1" ht="26" customHeight="1">
      <c r="A146" s="331"/>
      <c r="B146" s="334"/>
      <c r="C146" s="297"/>
      <c r="D146" s="334"/>
      <c r="E146" s="262"/>
      <c r="F146" s="248"/>
      <c r="G146" s="237"/>
      <c r="H146" s="239"/>
      <c r="I146" s="272"/>
      <c r="J146" s="40" t="s">
        <v>38</v>
      </c>
      <c r="K146" s="41"/>
      <c r="L146" s="43"/>
      <c r="M146" s="43"/>
      <c r="N146" s="44"/>
      <c r="O146" s="41"/>
      <c r="P146" s="43"/>
      <c r="Q146" s="43"/>
      <c r="R146" s="44"/>
      <c r="S146" s="41"/>
      <c r="T146" s="43"/>
      <c r="U146" s="43"/>
      <c r="V146" s="43"/>
      <c r="W146" s="41"/>
      <c r="X146" s="43"/>
      <c r="Y146" s="43"/>
      <c r="Z146" s="44"/>
      <c r="AA146" s="41"/>
      <c r="AB146" s="43"/>
      <c r="AC146" s="43"/>
      <c r="AD146" s="43"/>
      <c r="AE146" s="45"/>
      <c r="AF146" s="43"/>
      <c r="AG146" s="43"/>
      <c r="AH146" s="44"/>
      <c r="AI146" s="41"/>
      <c r="AJ146" s="43"/>
      <c r="AK146" s="43"/>
      <c r="AL146" s="44"/>
      <c r="AM146" s="41"/>
      <c r="AN146" s="43"/>
      <c r="AO146" s="43"/>
      <c r="AP146" s="43"/>
      <c r="AQ146" s="45"/>
      <c r="AR146" s="43"/>
      <c r="AS146" s="43"/>
      <c r="AT146" s="46"/>
      <c r="AU146" s="41"/>
      <c r="AV146" s="43"/>
      <c r="AW146" s="43"/>
      <c r="AX146" s="46"/>
      <c r="AY146" s="41"/>
      <c r="AZ146" s="43"/>
      <c r="BA146" s="49"/>
      <c r="BB146" s="43"/>
      <c r="BC146" s="45"/>
      <c r="BD146" s="43"/>
      <c r="BE146" s="43"/>
      <c r="BF146" s="44"/>
      <c r="BG146" s="39">
        <f t="shared" si="14"/>
        <v>0</v>
      </c>
      <c r="BH146" s="241"/>
      <c r="BI146" s="12"/>
      <c r="BJ146" s="13"/>
    </row>
    <row r="147" spans="1:62" s="14" customFormat="1" ht="26" customHeight="1">
      <c r="A147" s="331"/>
      <c r="B147" s="334"/>
      <c r="C147" s="297"/>
      <c r="D147" s="334"/>
      <c r="E147" s="263" t="s">
        <v>200</v>
      </c>
      <c r="F147" s="257" t="s">
        <v>201</v>
      </c>
      <c r="G147" s="236" t="s">
        <v>35</v>
      </c>
      <c r="H147" s="238" t="s">
        <v>36</v>
      </c>
      <c r="I147" s="272"/>
      <c r="J147" s="31" t="s">
        <v>37</v>
      </c>
      <c r="K147" s="41"/>
      <c r="L147" s="43"/>
      <c r="M147" s="43"/>
      <c r="N147" s="44"/>
      <c r="O147" s="41"/>
      <c r="P147" s="43"/>
      <c r="Q147" s="43"/>
      <c r="R147" s="44"/>
      <c r="S147" s="41"/>
      <c r="T147" s="43"/>
      <c r="U147" s="43"/>
      <c r="V147" s="43"/>
      <c r="W147" s="41"/>
      <c r="X147" s="43"/>
      <c r="Y147" s="43"/>
      <c r="Z147" s="50"/>
      <c r="AA147" s="41"/>
      <c r="AB147" s="43"/>
      <c r="AC147" s="43"/>
      <c r="AD147" s="43"/>
      <c r="AE147" s="45"/>
      <c r="AF147" s="43"/>
      <c r="AG147" s="43"/>
      <c r="AH147" s="44"/>
      <c r="AI147" s="41"/>
      <c r="AJ147" s="43"/>
      <c r="AK147" s="43"/>
      <c r="AL147" s="44"/>
      <c r="AM147" s="41"/>
      <c r="AN147" s="43"/>
      <c r="AO147" s="43"/>
      <c r="AP147" s="43"/>
      <c r="AQ147" s="45"/>
      <c r="AR147" s="43"/>
      <c r="AS147" s="43"/>
      <c r="AT147" s="46"/>
      <c r="AU147" s="41"/>
      <c r="AV147" s="43"/>
      <c r="AW147" s="43"/>
      <c r="AX147" s="46"/>
      <c r="AY147" s="41"/>
      <c r="AZ147" s="43"/>
      <c r="BA147" s="43"/>
      <c r="BB147" s="43"/>
      <c r="BC147" s="45"/>
      <c r="BD147" s="43"/>
      <c r="BE147" s="43"/>
      <c r="BF147" s="44"/>
      <c r="BG147" s="39">
        <f t="shared" si="14"/>
        <v>0</v>
      </c>
      <c r="BH147" s="247" t="str">
        <f t="shared" ref="BH147" si="22">IFERROR((BG148/BG147),"")</f>
        <v/>
      </c>
      <c r="BI147" s="12"/>
      <c r="BJ147" s="13"/>
    </row>
    <row r="148" spans="1:62" s="14" customFormat="1" ht="26" customHeight="1">
      <c r="A148" s="331"/>
      <c r="B148" s="334"/>
      <c r="C148" s="297"/>
      <c r="D148" s="334"/>
      <c r="E148" s="262"/>
      <c r="F148" s="248"/>
      <c r="G148" s="237"/>
      <c r="H148" s="239"/>
      <c r="I148" s="272"/>
      <c r="J148" s="40" t="s">
        <v>38</v>
      </c>
      <c r="K148" s="41"/>
      <c r="L148" s="43"/>
      <c r="M148" s="43"/>
      <c r="N148" s="44"/>
      <c r="O148" s="41"/>
      <c r="P148" s="43"/>
      <c r="Q148" s="43"/>
      <c r="R148" s="44"/>
      <c r="S148" s="41"/>
      <c r="T148" s="43"/>
      <c r="U148" s="43"/>
      <c r="V148" s="43"/>
      <c r="W148" s="41"/>
      <c r="X148" s="43"/>
      <c r="Y148" s="43"/>
      <c r="Z148" s="44"/>
      <c r="AA148" s="41"/>
      <c r="AB148" s="43"/>
      <c r="AC148" s="43"/>
      <c r="AD148" s="43"/>
      <c r="AE148" s="45"/>
      <c r="AF148" s="43"/>
      <c r="AG148" s="43"/>
      <c r="AH148" s="44"/>
      <c r="AI148" s="41"/>
      <c r="AJ148" s="43"/>
      <c r="AK148" s="43"/>
      <c r="AL148" s="44"/>
      <c r="AM148" s="41"/>
      <c r="AN148" s="43"/>
      <c r="AO148" s="43"/>
      <c r="AP148" s="43"/>
      <c r="AQ148" s="45"/>
      <c r="AR148" s="43"/>
      <c r="AS148" s="43"/>
      <c r="AT148" s="46"/>
      <c r="AU148" s="41"/>
      <c r="AV148" s="43"/>
      <c r="AW148" s="43"/>
      <c r="AX148" s="46"/>
      <c r="AY148" s="41"/>
      <c r="AZ148" s="43"/>
      <c r="BA148" s="43"/>
      <c r="BB148" s="43"/>
      <c r="BC148" s="45"/>
      <c r="BD148" s="43"/>
      <c r="BE148" s="43"/>
      <c r="BF148" s="44"/>
      <c r="BG148" s="39">
        <f t="shared" si="14"/>
        <v>0</v>
      </c>
      <c r="BH148" s="241"/>
      <c r="BI148" s="12"/>
      <c r="BJ148" s="13"/>
    </row>
    <row r="149" spans="1:62" s="14" customFormat="1" ht="26" customHeight="1">
      <c r="A149" s="331"/>
      <c r="B149" s="334"/>
      <c r="C149" s="297"/>
      <c r="D149" s="334"/>
      <c r="E149" s="263" t="s">
        <v>202</v>
      </c>
      <c r="F149" s="342" t="s">
        <v>203</v>
      </c>
      <c r="G149" s="236" t="s">
        <v>35</v>
      </c>
      <c r="H149" s="238" t="s">
        <v>36</v>
      </c>
      <c r="I149" s="272"/>
      <c r="J149" s="31" t="s">
        <v>37</v>
      </c>
      <c r="K149" s="41"/>
      <c r="L149" s="43"/>
      <c r="M149" s="43"/>
      <c r="N149" s="44"/>
      <c r="O149" s="41"/>
      <c r="P149" s="43"/>
      <c r="Q149" s="43"/>
      <c r="R149" s="44"/>
      <c r="S149" s="41"/>
      <c r="T149" s="43"/>
      <c r="U149" s="43"/>
      <c r="V149" s="43"/>
      <c r="W149" s="41"/>
      <c r="X149" s="43"/>
      <c r="Y149" s="43"/>
      <c r="Z149" s="44"/>
      <c r="AA149" s="41"/>
      <c r="AB149" s="43"/>
      <c r="AC149" s="43"/>
      <c r="AD149" s="43"/>
      <c r="AE149" s="45"/>
      <c r="AF149" s="43"/>
      <c r="AG149" s="43"/>
      <c r="AH149" s="44"/>
      <c r="AI149" s="41"/>
      <c r="AJ149" s="43"/>
      <c r="AK149" s="49"/>
      <c r="AL149" s="44"/>
      <c r="AM149" s="41"/>
      <c r="AN149" s="43"/>
      <c r="AO149" s="43"/>
      <c r="AP149" s="43"/>
      <c r="AQ149" s="45"/>
      <c r="AR149" s="43"/>
      <c r="AS149" s="43"/>
      <c r="AT149" s="46"/>
      <c r="AU149" s="41"/>
      <c r="AV149" s="43"/>
      <c r="AW149" s="43"/>
      <c r="AX149" s="46"/>
      <c r="AY149" s="41"/>
      <c r="AZ149" s="43"/>
      <c r="BA149" s="43"/>
      <c r="BB149" s="43"/>
      <c r="BC149" s="45"/>
      <c r="BD149" s="43"/>
      <c r="BE149" s="43"/>
      <c r="BF149" s="44"/>
      <c r="BG149" s="39">
        <f t="shared" si="14"/>
        <v>0</v>
      </c>
      <c r="BH149" s="247" t="str">
        <f t="shared" ref="BH149" si="23">IFERROR((BG150/BG149),"")</f>
        <v/>
      </c>
      <c r="BI149" s="12"/>
      <c r="BJ149" s="13"/>
    </row>
    <row r="150" spans="1:62" s="14" customFormat="1" ht="26" customHeight="1">
      <c r="A150" s="331"/>
      <c r="B150" s="334"/>
      <c r="C150" s="297"/>
      <c r="D150" s="334"/>
      <c r="E150" s="262"/>
      <c r="F150" s="343"/>
      <c r="G150" s="237"/>
      <c r="H150" s="239"/>
      <c r="I150" s="272"/>
      <c r="J150" s="40" t="s">
        <v>38</v>
      </c>
      <c r="K150" s="41"/>
      <c r="L150" s="43"/>
      <c r="M150" s="43"/>
      <c r="N150" s="44"/>
      <c r="O150" s="41"/>
      <c r="P150" s="43"/>
      <c r="Q150" s="43"/>
      <c r="R150" s="44"/>
      <c r="S150" s="41"/>
      <c r="T150" s="43"/>
      <c r="U150" s="43"/>
      <c r="V150" s="43"/>
      <c r="W150" s="41"/>
      <c r="X150" s="43"/>
      <c r="Y150" s="43"/>
      <c r="Z150" s="44"/>
      <c r="AA150" s="41"/>
      <c r="AB150" s="43"/>
      <c r="AC150" s="43"/>
      <c r="AD150" s="43"/>
      <c r="AE150" s="45"/>
      <c r="AF150" s="43"/>
      <c r="AG150" s="43"/>
      <c r="AH150" s="44"/>
      <c r="AI150" s="41"/>
      <c r="AJ150" s="43"/>
      <c r="AK150" s="43"/>
      <c r="AL150" s="44"/>
      <c r="AM150" s="41"/>
      <c r="AN150" s="43"/>
      <c r="AO150" s="43"/>
      <c r="AP150" s="43"/>
      <c r="AQ150" s="45"/>
      <c r="AR150" s="43"/>
      <c r="AS150" s="43"/>
      <c r="AT150" s="46"/>
      <c r="AU150" s="41"/>
      <c r="AV150" s="43"/>
      <c r="AW150" s="43"/>
      <c r="AX150" s="46"/>
      <c r="AY150" s="41"/>
      <c r="AZ150" s="43"/>
      <c r="BA150" s="43"/>
      <c r="BB150" s="43"/>
      <c r="BC150" s="45"/>
      <c r="BD150" s="43"/>
      <c r="BE150" s="43"/>
      <c r="BF150" s="44"/>
      <c r="BG150" s="39">
        <f t="shared" si="14"/>
        <v>0</v>
      </c>
      <c r="BH150" s="241"/>
      <c r="BI150" s="12"/>
      <c r="BJ150" s="13"/>
    </row>
    <row r="151" spans="1:62" s="14" customFormat="1" ht="26" customHeight="1">
      <c r="A151" s="331"/>
      <c r="B151" s="334"/>
      <c r="C151" s="297"/>
      <c r="D151" s="334"/>
      <c r="E151" s="263" t="s">
        <v>204</v>
      </c>
      <c r="F151" s="342" t="s">
        <v>205</v>
      </c>
      <c r="G151" s="236" t="s">
        <v>35</v>
      </c>
      <c r="H151" s="238" t="s">
        <v>36</v>
      </c>
      <c r="I151" s="272"/>
      <c r="J151" s="31" t="s">
        <v>37</v>
      </c>
      <c r="K151" s="41"/>
      <c r="L151" s="43"/>
      <c r="M151" s="43"/>
      <c r="N151" s="44"/>
      <c r="O151" s="41"/>
      <c r="P151" s="43"/>
      <c r="Q151" s="43"/>
      <c r="R151" s="44"/>
      <c r="S151" s="41"/>
      <c r="T151" s="43"/>
      <c r="U151" s="43"/>
      <c r="V151" s="43"/>
      <c r="W151" s="41"/>
      <c r="X151" s="43"/>
      <c r="Y151" s="43"/>
      <c r="Z151" s="44"/>
      <c r="AA151" s="41"/>
      <c r="AB151" s="43"/>
      <c r="AC151" s="43"/>
      <c r="AD151" s="43"/>
      <c r="AE151" s="45"/>
      <c r="AF151" s="43"/>
      <c r="AG151" s="43"/>
      <c r="AH151" s="44"/>
      <c r="AI151" s="41"/>
      <c r="AJ151" s="43"/>
      <c r="AK151" s="43"/>
      <c r="AL151" s="44"/>
      <c r="AM151" s="41"/>
      <c r="AN151" s="43"/>
      <c r="AO151" s="43"/>
      <c r="AP151" s="43"/>
      <c r="AQ151" s="45"/>
      <c r="AR151" s="43"/>
      <c r="AS151" s="43"/>
      <c r="AT151" s="46"/>
      <c r="AU151" s="48"/>
      <c r="AV151" s="43"/>
      <c r="AW151" s="43"/>
      <c r="AX151" s="46"/>
      <c r="AY151" s="41"/>
      <c r="AZ151" s="43"/>
      <c r="BA151" s="43"/>
      <c r="BB151" s="43"/>
      <c r="BC151" s="45"/>
      <c r="BD151" s="43"/>
      <c r="BE151" s="43"/>
      <c r="BF151" s="46"/>
      <c r="BG151" s="39">
        <f t="shared" si="14"/>
        <v>0</v>
      </c>
      <c r="BH151" s="247" t="str">
        <f t="shared" ref="BH151" si="24">IFERROR((BG152/BG151),"")</f>
        <v/>
      </c>
      <c r="BI151" s="12"/>
      <c r="BJ151" s="13"/>
    </row>
    <row r="152" spans="1:62" s="14" customFormat="1" ht="26" customHeight="1">
      <c r="A152" s="331"/>
      <c r="B152" s="334"/>
      <c r="C152" s="297"/>
      <c r="D152" s="334"/>
      <c r="E152" s="262"/>
      <c r="F152" s="343"/>
      <c r="G152" s="237"/>
      <c r="H152" s="239"/>
      <c r="I152" s="272"/>
      <c r="J152" s="40" t="s">
        <v>38</v>
      </c>
      <c r="K152" s="41"/>
      <c r="L152" s="43"/>
      <c r="M152" s="43"/>
      <c r="N152" s="44"/>
      <c r="O152" s="41"/>
      <c r="P152" s="43"/>
      <c r="Q152" s="43"/>
      <c r="R152" s="44"/>
      <c r="S152" s="41"/>
      <c r="T152" s="43"/>
      <c r="U152" s="43"/>
      <c r="V152" s="43"/>
      <c r="W152" s="41"/>
      <c r="X152" s="43"/>
      <c r="Y152" s="43"/>
      <c r="Z152" s="44"/>
      <c r="AA152" s="41"/>
      <c r="AB152" s="43"/>
      <c r="AC152" s="43"/>
      <c r="AD152" s="43"/>
      <c r="AE152" s="45"/>
      <c r="AF152" s="43"/>
      <c r="AG152" s="43"/>
      <c r="AH152" s="44"/>
      <c r="AI152" s="41"/>
      <c r="AJ152" s="43"/>
      <c r="AK152" s="43"/>
      <c r="AL152" s="44"/>
      <c r="AM152" s="41"/>
      <c r="AN152" s="43"/>
      <c r="AO152" s="43"/>
      <c r="AP152" s="43"/>
      <c r="AQ152" s="45"/>
      <c r="AR152" s="43"/>
      <c r="AS152" s="43"/>
      <c r="AT152" s="46"/>
      <c r="AU152" s="41"/>
      <c r="AV152" s="43"/>
      <c r="AW152" s="43"/>
      <c r="AX152" s="46"/>
      <c r="AY152" s="41"/>
      <c r="AZ152" s="43"/>
      <c r="BA152" s="43"/>
      <c r="BB152" s="43"/>
      <c r="BC152" s="45"/>
      <c r="BD152" s="43"/>
      <c r="BE152" s="43"/>
      <c r="BF152" s="46"/>
      <c r="BG152" s="39">
        <f t="shared" si="14"/>
        <v>0</v>
      </c>
      <c r="BH152" s="241"/>
      <c r="BI152" s="12"/>
      <c r="BJ152" s="13"/>
    </row>
    <row r="153" spans="1:62" s="14" customFormat="1" ht="26" customHeight="1">
      <c r="A153" s="331"/>
      <c r="B153" s="334"/>
      <c r="C153" s="297"/>
      <c r="D153" s="334"/>
      <c r="E153" s="263" t="s">
        <v>206</v>
      </c>
      <c r="F153" s="342" t="s">
        <v>207</v>
      </c>
      <c r="G153" s="236" t="s">
        <v>35</v>
      </c>
      <c r="H153" s="238" t="s">
        <v>36</v>
      </c>
      <c r="I153" s="272"/>
      <c r="J153" s="31" t="s">
        <v>37</v>
      </c>
      <c r="K153" s="41"/>
      <c r="L153" s="43"/>
      <c r="M153" s="43"/>
      <c r="N153" s="44"/>
      <c r="O153" s="41"/>
      <c r="P153" s="43"/>
      <c r="Q153" s="43"/>
      <c r="R153" s="44"/>
      <c r="S153" s="41"/>
      <c r="T153" s="43"/>
      <c r="U153" s="43"/>
      <c r="V153" s="43"/>
      <c r="W153" s="41"/>
      <c r="X153" s="49"/>
      <c r="Y153" s="43"/>
      <c r="Z153" s="44"/>
      <c r="AA153" s="41"/>
      <c r="AB153" s="43"/>
      <c r="AC153" s="43"/>
      <c r="AD153" s="43"/>
      <c r="AE153" s="45"/>
      <c r="AF153" s="43"/>
      <c r="AG153" s="43"/>
      <c r="AH153" s="44"/>
      <c r="AI153" s="41"/>
      <c r="AJ153" s="43"/>
      <c r="AK153" s="43"/>
      <c r="AL153" s="44"/>
      <c r="AM153" s="41"/>
      <c r="AN153" s="43"/>
      <c r="AO153" s="43"/>
      <c r="AP153" s="43"/>
      <c r="AQ153" s="45"/>
      <c r="AR153" s="43"/>
      <c r="AS153" s="43"/>
      <c r="AT153" s="46"/>
      <c r="AU153" s="41"/>
      <c r="AV153" s="43"/>
      <c r="AW153" s="43"/>
      <c r="AX153" s="46"/>
      <c r="AY153" s="41"/>
      <c r="AZ153" s="43"/>
      <c r="BA153" s="43"/>
      <c r="BB153" s="43"/>
      <c r="BC153" s="45"/>
      <c r="BD153" s="43"/>
      <c r="BE153" s="43"/>
      <c r="BF153" s="46"/>
      <c r="BG153" s="39">
        <f t="shared" si="14"/>
        <v>0</v>
      </c>
      <c r="BH153" s="247" t="str">
        <f t="shared" ref="BH153" si="25">IFERROR((BG154/BG153),"")</f>
        <v/>
      </c>
      <c r="BI153" s="12"/>
      <c r="BJ153" s="13"/>
    </row>
    <row r="154" spans="1:62" s="14" customFormat="1" ht="26" customHeight="1">
      <c r="A154" s="331"/>
      <c r="B154" s="334"/>
      <c r="C154" s="297"/>
      <c r="D154" s="334"/>
      <c r="E154" s="262"/>
      <c r="F154" s="343"/>
      <c r="G154" s="237"/>
      <c r="H154" s="239"/>
      <c r="I154" s="272"/>
      <c r="J154" s="40" t="s">
        <v>38</v>
      </c>
      <c r="K154" s="41"/>
      <c r="L154" s="43"/>
      <c r="M154" s="43"/>
      <c r="N154" s="44"/>
      <c r="O154" s="41"/>
      <c r="P154" s="43"/>
      <c r="Q154" s="43"/>
      <c r="R154" s="44"/>
      <c r="S154" s="41"/>
      <c r="T154" s="43"/>
      <c r="U154" s="43"/>
      <c r="V154" s="43"/>
      <c r="W154" s="41"/>
      <c r="X154" s="43"/>
      <c r="Y154" s="43"/>
      <c r="Z154" s="44"/>
      <c r="AA154" s="41"/>
      <c r="AB154" s="43"/>
      <c r="AC154" s="43"/>
      <c r="AD154" s="43"/>
      <c r="AE154" s="45"/>
      <c r="AF154" s="43"/>
      <c r="AG154" s="43"/>
      <c r="AH154" s="44"/>
      <c r="AI154" s="41"/>
      <c r="AJ154" s="43"/>
      <c r="AK154" s="43"/>
      <c r="AL154" s="44"/>
      <c r="AM154" s="41"/>
      <c r="AN154" s="43"/>
      <c r="AO154" s="43"/>
      <c r="AP154" s="43"/>
      <c r="AQ154" s="45"/>
      <c r="AR154" s="43"/>
      <c r="AS154" s="43"/>
      <c r="AT154" s="46"/>
      <c r="AU154" s="41"/>
      <c r="AV154" s="43"/>
      <c r="AW154" s="43"/>
      <c r="AX154" s="46"/>
      <c r="AY154" s="41"/>
      <c r="AZ154" s="43"/>
      <c r="BA154" s="43"/>
      <c r="BB154" s="43"/>
      <c r="BC154" s="45"/>
      <c r="BD154" s="43"/>
      <c r="BE154" s="43"/>
      <c r="BF154" s="46"/>
      <c r="BG154" s="39">
        <f t="shared" si="14"/>
        <v>0</v>
      </c>
      <c r="BH154" s="241"/>
      <c r="BI154" s="12"/>
      <c r="BJ154" s="13"/>
    </row>
    <row r="155" spans="1:62" s="14" customFormat="1" ht="26" customHeight="1">
      <c r="A155" s="331"/>
      <c r="B155" s="334"/>
      <c r="C155" s="297"/>
      <c r="D155" s="334"/>
      <c r="E155" s="263" t="s">
        <v>208</v>
      </c>
      <c r="F155" s="342" t="s">
        <v>209</v>
      </c>
      <c r="G155" s="236" t="s">
        <v>35</v>
      </c>
      <c r="H155" s="238" t="s">
        <v>36</v>
      </c>
      <c r="I155" s="272"/>
      <c r="J155" s="31" t="s">
        <v>37</v>
      </c>
      <c r="K155" s="41"/>
      <c r="L155" s="43"/>
      <c r="M155" s="43"/>
      <c r="N155" s="44"/>
      <c r="O155" s="41"/>
      <c r="P155" s="43"/>
      <c r="Q155" s="43"/>
      <c r="R155" s="44"/>
      <c r="S155" s="41"/>
      <c r="T155" s="43"/>
      <c r="U155" s="43"/>
      <c r="V155" s="43"/>
      <c r="W155" s="41"/>
      <c r="X155" s="43"/>
      <c r="Y155" s="43"/>
      <c r="Z155" s="44"/>
      <c r="AA155" s="41"/>
      <c r="AB155" s="43"/>
      <c r="AC155" s="43"/>
      <c r="AD155" s="43"/>
      <c r="AE155" s="45"/>
      <c r="AF155" s="43"/>
      <c r="AG155" s="43"/>
      <c r="AH155" s="44"/>
      <c r="AI155" s="41"/>
      <c r="AJ155" s="43"/>
      <c r="AK155" s="43"/>
      <c r="AL155" s="44"/>
      <c r="AM155" s="41"/>
      <c r="AN155" s="43"/>
      <c r="AO155" s="43"/>
      <c r="AP155" s="43"/>
      <c r="AQ155" s="45"/>
      <c r="AR155" s="43"/>
      <c r="AS155" s="43"/>
      <c r="AT155" s="46"/>
      <c r="AU155" s="41"/>
      <c r="AV155" s="43"/>
      <c r="AW155" s="43"/>
      <c r="AX155" s="46"/>
      <c r="AY155" s="41"/>
      <c r="AZ155" s="43"/>
      <c r="BA155" s="43"/>
      <c r="BB155" s="43"/>
      <c r="BC155" s="45"/>
      <c r="BD155" s="43"/>
      <c r="BE155" s="43"/>
      <c r="BF155" s="46"/>
      <c r="BG155" s="39">
        <f t="shared" si="14"/>
        <v>0</v>
      </c>
      <c r="BH155" s="247" t="str">
        <f t="shared" ref="BH155" si="26">IFERROR((BG156/BG155),"")</f>
        <v/>
      </c>
      <c r="BI155" s="12"/>
      <c r="BJ155" s="13"/>
    </row>
    <row r="156" spans="1:62" s="14" customFormat="1" ht="26" customHeight="1">
      <c r="A156" s="331"/>
      <c r="B156" s="334"/>
      <c r="C156" s="297"/>
      <c r="D156" s="334"/>
      <c r="E156" s="262"/>
      <c r="F156" s="343"/>
      <c r="G156" s="237"/>
      <c r="H156" s="239"/>
      <c r="I156" s="272"/>
      <c r="J156" s="40" t="s">
        <v>38</v>
      </c>
      <c r="K156" s="41"/>
      <c r="L156" s="43"/>
      <c r="M156" s="43"/>
      <c r="N156" s="44"/>
      <c r="O156" s="41"/>
      <c r="P156" s="43"/>
      <c r="Q156" s="43"/>
      <c r="R156" s="44"/>
      <c r="S156" s="41"/>
      <c r="T156" s="43"/>
      <c r="U156" s="43"/>
      <c r="V156" s="43"/>
      <c r="W156" s="41"/>
      <c r="X156" s="43"/>
      <c r="Y156" s="43"/>
      <c r="Z156" s="44"/>
      <c r="AA156" s="41"/>
      <c r="AB156" s="43"/>
      <c r="AC156" s="43"/>
      <c r="AD156" s="43"/>
      <c r="AE156" s="45"/>
      <c r="AF156" s="43"/>
      <c r="AG156" s="43"/>
      <c r="AH156" s="44"/>
      <c r="AI156" s="41"/>
      <c r="AJ156" s="43"/>
      <c r="AK156" s="43"/>
      <c r="AL156" s="44"/>
      <c r="AM156" s="41"/>
      <c r="AN156" s="43"/>
      <c r="AO156" s="43"/>
      <c r="AP156" s="43"/>
      <c r="AQ156" s="45"/>
      <c r="AR156" s="43"/>
      <c r="AS156" s="43"/>
      <c r="AT156" s="46"/>
      <c r="AU156" s="41"/>
      <c r="AV156" s="43"/>
      <c r="AW156" s="43"/>
      <c r="AX156" s="46"/>
      <c r="AY156" s="41"/>
      <c r="AZ156" s="43"/>
      <c r="BA156" s="43"/>
      <c r="BB156" s="43"/>
      <c r="BC156" s="45"/>
      <c r="BD156" s="43"/>
      <c r="BE156" s="43"/>
      <c r="BF156" s="46"/>
      <c r="BG156" s="39">
        <f t="shared" si="14"/>
        <v>0</v>
      </c>
      <c r="BH156" s="241"/>
      <c r="BI156" s="12"/>
      <c r="BJ156" s="13"/>
    </row>
    <row r="157" spans="1:62" s="14" customFormat="1" ht="26" customHeight="1">
      <c r="A157" s="331"/>
      <c r="B157" s="334"/>
      <c r="C157" s="297"/>
      <c r="D157" s="334"/>
      <c r="E157" s="263" t="s">
        <v>210</v>
      </c>
      <c r="F157" s="342" t="s">
        <v>211</v>
      </c>
      <c r="G157" s="236" t="s">
        <v>35</v>
      </c>
      <c r="H157" s="238" t="s">
        <v>36</v>
      </c>
      <c r="I157" s="272"/>
      <c r="J157" s="31" t="s">
        <v>37</v>
      </c>
      <c r="K157" s="41"/>
      <c r="L157" s="43"/>
      <c r="M157" s="43"/>
      <c r="N157" s="44"/>
      <c r="O157" s="41"/>
      <c r="P157" s="43"/>
      <c r="Q157" s="43"/>
      <c r="R157" s="44"/>
      <c r="S157" s="41"/>
      <c r="T157" s="43"/>
      <c r="U157" s="43"/>
      <c r="V157" s="43"/>
      <c r="W157" s="41"/>
      <c r="X157" s="43"/>
      <c r="Y157" s="43"/>
      <c r="Z157" s="44"/>
      <c r="AA157" s="41"/>
      <c r="AB157" s="49"/>
      <c r="AC157" s="43"/>
      <c r="AD157" s="43"/>
      <c r="AE157" s="45"/>
      <c r="AF157" s="43"/>
      <c r="AG157" s="43"/>
      <c r="AH157" s="44"/>
      <c r="AI157" s="41"/>
      <c r="AJ157" s="43"/>
      <c r="AK157" s="43"/>
      <c r="AL157" s="44"/>
      <c r="AM157" s="41"/>
      <c r="AN157" s="43"/>
      <c r="AO157" s="43"/>
      <c r="AP157" s="43"/>
      <c r="AQ157" s="45"/>
      <c r="AR157" s="43"/>
      <c r="AS157" s="43"/>
      <c r="AT157" s="46"/>
      <c r="AU157" s="41"/>
      <c r="AV157" s="43"/>
      <c r="AW157" s="43"/>
      <c r="AX157" s="46"/>
      <c r="AY157" s="41"/>
      <c r="AZ157" s="43"/>
      <c r="BA157" s="43"/>
      <c r="BB157" s="43"/>
      <c r="BC157" s="45"/>
      <c r="BD157" s="43"/>
      <c r="BE157" s="43"/>
      <c r="BF157" s="46"/>
      <c r="BG157" s="39">
        <f t="shared" si="14"/>
        <v>0</v>
      </c>
      <c r="BH157" s="247" t="str">
        <f t="shared" ref="BH157:BH159" si="27">IFERROR((BG158/BG157),"")</f>
        <v/>
      </c>
      <c r="BI157" s="12"/>
      <c r="BJ157" s="13"/>
    </row>
    <row r="158" spans="1:62" s="14" customFormat="1" ht="26" customHeight="1">
      <c r="A158" s="331"/>
      <c r="B158" s="334"/>
      <c r="C158" s="297"/>
      <c r="D158" s="334"/>
      <c r="E158" s="262"/>
      <c r="F158" s="343"/>
      <c r="G158" s="237"/>
      <c r="H158" s="239"/>
      <c r="I158" s="272"/>
      <c r="J158" s="40" t="s">
        <v>38</v>
      </c>
      <c r="K158" s="41"/>
      <c r="L158" s="43"/>
      <c r="M158" s="43"/>
      <c r="N158" s="44"/>
      <c r="O158" s="41"/>
      <c r="P158" s="43"/>
      <c r="Q158" s="43"/>
      <c r="R158" s="44"/>
      <c r="S158" s="41"/>
      <c r="T158" s="43"/>
      <c r="U158" s="43"/>
      <c r="V158" s="43"/>
      <c r="W158" s="41"/>
      <c r="X158" s="43"/>
      <c r="Y158" s="43"/>
      <c r="Z158" s="44"/>
      <c r="AA158" s="41"/>
      <c r="AB158" s="43"/>
      <c r="AC158" s="43"/>
      <c r="AD158" s="43"/>
      <c r="AE158" s="45"/>
      <c r="AF158" s="43"/>
      <c r="AG158" s="43"/>
      <c r="AH158" s="44"/>
      <c r="AI158" s="41"/>
      <c r="AJ158" s="43"/>
      <c r="AK158" s="43"/>
      <c r="AL158" s="44"/>
      <c r="AM158" s="41"/>
      <c r="AN158" s="43"/>
      <c r="AO158" s="43"/>
      <c r="AP158" s="43"/>
      <c r="AQ158" s="45"/>
      <c r="AR158" s="43"/>
      <c r="AS158" s="43"/>
      <c r="AT158" s="46"/>
      <c r="AU158" s="41"/>
      <c r="AV158" s="43"/>
      <c r="AW158" s="43"/>
      <c r="AX158" s="46"/>
      <c r="AY158" s="41"/>
      <c r="AZ158" s="43"/>
      <c r="BA158" s="43"/>
      <c r="BB158" s="43"/>
      <c r="BC158" s="45"/>
      <c r="BD158" s="43"/>
      <c r="BE158" s="43"/>
      <c r="BF158" s="46"/>
      <c r="BG158" s="39">
        <f t="shared" si="14"/>
        <v>0</v>
      </c>
      <c r="BH158" s="241"/>
      <c r="BI158" s="12"/>
      <c r="BJ158" s="13"/>
    </row>
    <row r="159" spans="1:62" s="14" customFormat="1" ht="26" customHeight="1">
      <c r="A159" s="331"/>
      <c r="B159" s="334"/>
      <c r="C159" s="297"/>
      <c r="D159" s="334"/>
      <c r="E159" s="263" t="s">
        <v>212</v>
      </c>
      <c r="F159" s="342" t="s">
        <v>213</v>
      </c>
      <c r="G159" s="236" t="s">
        <v>35</v>
      </c>
      <c r="H159" s="238" t="s">
        <v>36</v>
      </c>
      <c r="I159" s="272"/>
      <c r="J159" s="31" t="s">
        <v>37</v>
      </c>
      <c r="K159" s="41"/>
      <c r="L159" s="43"/>
      <c r="M159" s="43"/>
      <c r="N159" s="44"/>
      <c r="O159" s="41"/>
      <c r="P159" s="43"/>
      <c r="Q159" s="43"/>
      <c r="R159" s="44"/>
      <c r="S159" s="41"/>
      <c r="T159" s="43"/>
      <c r="U159" s="43"/>
      <c r="V159" s="43"/>
      <c r="W159" s="41"/>
      <c r="X159" s="43"/>
      <c r="Y159" s="43"/>
      <c r="Z159" s="44"/>
      <c r="AA159" s="41"/>
      <c r="AB159" s="43"/>
      <c r="AC159" s="43"/>
      <c r="AD159" s="43"/>
      <c r="AE159" s="45"/>
      <c r="AF159" s="43"/>
      <c r="AG159" s="43"/>
      <c r="AH159" s="44"/>
      <c r="AI159" s="41"/>
      <c r="AJ159" s="43"/>
      <c r="AK159" s="43"/>
      <c r="AL159" s="44"/>
      <c r="AM159" s="41"/>
      <c r="AN159" s="43"/>
      <c r="AO159" s="43"/>
      <c r="AP159" s="43"/>
      <c r="AQ159" s="45"/>
      <c r="AR159" s="43"/>
      <c r="AS159" s="43"/>
      <c r="AT159" s="46"/>
      <c r="AU159" s="41"/>
      <c r="AV159" s="43"/>
      <c r="AW159" s="43"/>
      <c r="AX159" s="46"/>
      <c r="AY159" s="41"/>
      <c r="AZ159" s="43"/>
      <c r="BA159" s="43"/>
      <c r="BB159" s="49"/>
      <c r="BC159" s="45"/>
      <c r="BD159" s="43"/>
      <c r="BE159" s="43"/>
      <c r="BF159" s="46"/>
      <c r="BG159" s="39">
        <f t="shared" si="14"/>
        <v>0</v>
      </c>
      <c r="BH159" s="247" t="str">
        <f t="shared" si="27"/>
        <v/>
      </c>
      <c r="BI159" s="12"/>
      <c r="BJ159" s="13"/>
    </row>
    <row r="160" spans="1:62" s="14" customFormat="1" ht="26" customHeight="1">
      <c r="A160" s="331"/>
      <c r="B160" s="334"/>
      <c r="C160" s="297"/>
      <c r="D160" s="334"/>
      <c r="E160" s="262"/>
      <c r="F160" s="343"/>
      <c r="G160" s="237"/>
      <c r="H160" s="239"/>
      <c r="I160" s="272"/>
      <c r="J160" s="40" t="s">
        <v>38</v>
      </c>
      <c r="K160" s="41"/>
      <c r="L160" s="43"/>
      <c r="M160" s="43"/>
      <c r="N160" s="44"/>
      <c r="O160" s="41"/>
      <c r="P160" s="43"/>
      <c r="Q160" s="43"/>
      <c r="R160" s="44"/>
      <c r="S160" s="41"/>
      <c r="T160" s="43"/>
      <c r="U160" s="43"/>
      <c r="V160" s="43"/>
      <c r="W160" s="41"/>
      <c r="X160" s="43"/>
      <c r="Y160" s="43"/>
      <c r="Z160" s="44"/>
      <c r="AA160" s="41"/>
      <c r="AB160" s="43"/>
      <c r="AC160" s="43"/>
      <c r="AD160" s="43"/>
      <c r="AE160" s="45"/>
      <c r="AF160" s="43"/>
      <c r="AG160" s="43"/>
      <c r="AH160" s="44"/>
      <c r="AI160" s="41"/>
      <c r="AJ160" s="43"/>
      <c r="AK160" s="43"/>
      <c r="AL160" s="44"/>
      <c r="AM160" s="41"/>
      <c r="AN160" s="43"/>
      <c r="AO160" s="43"/>
      <c r="AP160" s="43"/>
      <c r="AQ160" s="45"/>
      <c r="AR160" s="43"/>
      <c r="AS160" s="43"/>
      <c r="AT160" s="46"/>
      <c r="AU160" s="41"/>
      <c r="AV160" s="43"/>
      <c r="AW160" s="43"/>
      <c r="AX160" s="46"/>
      <c r="AY160" s="41"/>
      <c r="AZ160" s="43"/>
      <c r="BA160" s="43"/>
      <c r="BB160" s="43"/>
      <c r="BC160" s="45"/>
      <c r="BD160" s="43"/>
      <c r="BE160" s="43"/>
      <c r="BF160" s="46"/>
      <c r="BG160" s="39">
        <f t="shared" si="14"/>
        <v>0</v>
      </c>
      <c r="BH160" s="241"/>
      <c r="BI160" s="12"/>
      <c r="BJ160" s="13"/>
    </row>
    <row r="161" spans="1:62" s="14" customFormat="1" ht="58.5" customHeight="1" thickBot="1">
      <c r="A161" s="331"/>
      <c r="B161" s="334"/>
      <c r="C161" s="297"/>
      <c r="D161" s="334"/>
      <c r="E161" s="117" t="s">
        <v>214</v>
      </c>
      <c r="F161" s="118" t="s">
        <v>215</v>
      </c>
      <c r="G161" s="236" t="s">
        <v>35</v>
      </c>
      <c r="H161" s="119" t="s">
        <v>36</v>
      </c>
      <c r="I161" s="119"/>
      <c r="J161" s="120" t="s">
        <v>37</v>
      </c>
      <c r="K161" s="41"/>
      <c r="L161" s="43"/>
      <c r="M161" s="43"/>
      <c r="N161" s="44"/>
      <c r="O161" s="41"/>
      <c r="P161" s="43"/>
      <c r="Q161" s="43"/>
      <c r="R161" s="44"/>
      <c r="S161" s="41"/>
      <c r="T161" s="43"/>
      <c r="U161" s="43"/>
      <c r="V161" s="43"/>
      <c r="W161" s="41"/>
      <c r="X161" s="43"/>
      <c r="Y161" s="43"/>
      <c r="Z161" s="44"/>
      <c r="AA161" s="41"/>
      <c r="AB161" s="43"/>
      <c r="AC161" s="43"/>
      <c r="AD161" s="43"/>
      <c r="AE161" s="53"/>
      <c r="AF161" s="43"/>
      <c r="AG161" s="43"/>
      <c r="AH161" s="44"/>
      <c r="AI161" s="41"/>
      <c r="AJ161" s="43"/>
      <c r="AK161" s="43"/>
      <c r="AL161" s="44"/>
      <c r="AM161" s="41"/>
      <c r="AN161" s="43"/>
      <c r="AO161" s="43"/>
      <c r="AP161" s="43"/>
      <c r="AQ161" s="45"/>
      <c r="AR161" s="43"/>
      <c r="AS161" s="43"/>
      <c r="AT161" s="46"/>
      <c r="AU161" s="41"/>
      <c r="AV161" s="43"/>
      <c r="AW161" s="43"/>
      <c r="AX161" s="46"/>
      <c r="AY161" s="41"/>
      <c r="AZ161" s="43"/>
      <c r="BA161" s="43"/>
      <c r="BB161" s="43"/>
      <c r="BC161" s="45"/>
      <c r="BD161" s="43"/>
      <c r="BE161" s="43"/>
      <c r="BF161" s="46"/>
      <c r="BG161" s="39">
        <f t="shared" si="14"/>
        <v>0</v>
      </c>
      <c r="BH161" s="121" t="str">
        <f>IFERROR((#REF!/BG161),"")</f>
        <v/>
      </c>
      <c r="BI161" s="12"/>
      <c r="BJ161" s="13"/>
    </row>
    <row r="162" spans="1:62" s="14" customFormat="1" ht="26" customHeight="1" thickBot="1">
      <c r="A162" s="122"/>
      <c r="B162" s="123"/>
      <c r="C162" s="123"/>
      <c r="D162" s="123"/>
      <c r="E162" s="124"/>
      <c r="F162" s="124"/>
      <c r="G162" s="237"/>
      <c r="H162" s="124"/>
      <c r="I162" s="124"/>
      <c r="J162" s="99"/>
      <c r="K162" s="317" t="s">
        <v>216</v>
      </c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20"/>
      <c r="BH162" s="125" t="str">
        <f>IFERROR(AVERAGE(#REF!,#REF!,#REF!),"")</f>
        <v/>
      </c>
      <c r="BI162" s="12"/>
      <c r="BJ162" s="13"/>
    </row>
    <row r="163" spans="1:62" s="13" customFormat="1" ht="26" customHeight="1" thickBot="1">
      <c r="A163" s="344" t="s">
        <v>217</v>
      </c>
      <c r="B163" s="126"/>
      <c r="C163" s="127"/>
      <c r="D163" s="128"/>
      <c r="E163" s="335" t="s">
        <v>218</v>
      </c>
      <c r="F163" s="335"/>
      <c r="G163" s="335"/>
      <c r="H163" s="335"/>
      <c r="I163" s="335"/>
      <c r="J163" s="335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21"/>
      <c r="BD163" s="221"/>
      <c r="BE163" s="221"/>
      <c r="BF163" s="221"/>
      <c r="BG163" s="221"/>
      <c r="BH163" s="336"/>
      <c r="BI163" s="25"/>
    </row>
    <row r="164" spans="1:62" s="14" customFormat="1" ht="36.75" customHeight="1">
      <c r="A164" s="344"/>
      <c r="B164" s="297" t="s">
        <v>219</v>
      </c>
      <c r="C164" s="296" t="s">
        <v>220</v>
      </c>
      <c r="D164" s="296" t="s">
        <v>221</v>
      </c>
      <c r="E164" s="262" t="s">
        <v>222</v>
      </c>
      <c r="F164" s="346" t="s">
        <v>223</v>
      </c>
      <c r="G164" s="236" t="s">
        <v>35</v>
      </c>
      <c r="H164" s="238" t="s">
        <v>36</v>
      </c>
      <c r="I164" s="238"/>
      <c r="J164" s="31" t="s">
        <v>37</v>
      </c>
      <c r="K164" s="65"/>
      <c r="L164" s="66"/>
      <c r="M164" s="66"/>
      <c r="N164" s="67"/>
      <c r="O164" s="65"/>
      <c r="P164" s="66"/>
      <c r="Q164" s="66"/>
      <c r="R164" s="67"/>
      <c r="S164" s="65"/>
      <c r="T164" s="66"/>
      <c r="U164" s="66"/>
      <c r="V164" s="66"/>
      <c r="W164" s="65"/>
      <c r="X164" s="66"/>
      <c r="Y164" s="66"/>
      <c r="Z164" s="67"/>
      <c r="AA164" s="32"/>
      <c r="AB164" s="33"/>
      <c r="AC164" s="33"/>
      <c r="AD164" s="33"/>
      <c r="AE164" s="68"/>
      <c r="AF164" s="66"/>
      <c r="AG164" s="66"/>
      <c r="AH164" s="67"/>
      <c r="AI164" s="65"/>
      <c r="AJ164" s="66"/>
      <c r="AK164" s="66"/>
      <c r="AL164" s="67"/>
      <c r="AM164" s="65"/>
      <c r="AN164" s="66"/>
      <c r="AO164" s="66"/>
      <c r="AP164" s="66"/>
      <c r="AQ164" s="68"/>
      <c r="AR164" s="66"/>
      <c r="AS164" s="66"/>
      <c r="AT164" s="69"/>
      <c r="AU164" s="65"/>
      <c r="AV164" s="66"/>
      <c r="AW164" s="66"/>
      <c r="AX164" s="69"/>
      <c r="AY164" s="65"/>
      <c r="AZ164" s="66"/>
      <c r="BA164" s="66"/>
      <c r="BB164" s="66"/>
      <c r="BC164" s="68"/>
      <c r="BD164" s="66"/>
      <c r="BE164" s="66"/>
      <c r="BF164" s="67"/>
      <c r="BG164" s="39">
        <f t="shared" ref="BG164:BG177" si="28">SUM(K164:BF164)</f>
        <v>0</v>
      </c>
      <c r="BH164" s="258" t="str">
        <f t="shared" ref="BH164:BH166" si="29">IFERROR((BG165/BG164),"")</f>
        <v/>
      </c>
      <c r="BI164" s="12"/>
      <c r="BJ164" s="13"/>
    </row>
    <row r="165" spans="1:62" s="14" customFormat="1" ht="42" customHeight="1">
      <c r="A165" s="344"/>
      <c r="B165" s="297"/>
      <c r="C165" s="297"/>
      <c r="D165" s="297"/>
      <c r="E165" s="243"/>
      <c r="F165" s="347"/>
      <c r="G165" s="237"/>
      <c r="H165" s="239"/>
      <c r="I165" s="239"/>
      <c r="J165" s="40" t="s">
        <v>38</v>
      </c>
      <c r="K165" s="41"/>
      <c r="L165" s="43"/>
      <c r="M165" s="43"/>
      <c r="N165" s="44"/>
      <c r="O165" s="41"/>
      <c r="P165" s="43"/>
      <c r="Q165" s="43"/>
      <c r="R165" s="44"/>
      <c r="S165" s="41"/>
      <c r="T165" s="43"/>
      <c r="U165" s="43"/>
      <c r="V165" s="43"/>
      <c r="W165" s="41"/>
      <c r="X165" s="43"/>
      <c r="Y165" s="43"/>
      <c r="Z165" s="44"/>
      <c r="AA165" s="41"/>
      <c r="AB165" s="43"/>
      <c r="AC165" s="43"/>
      <c r="AD165" s="43"/>
      <c r="AE165" s="45"/>
      <c r="AF165" s="43"/>
      <c r="AG165" s="43"/>
      <c r="AH165" s="44"/>
      <c r="AI165" s="41"/>
      <c r="AJ165" s="43"/>
      <c r="AK165" s="43"/>
      <c r="AL165" s="44"/>
      <c r="AM165" s="41"/>
      <c r="AN165" s="43"/>
      <c r="AO165" s="43"/>
      <c r="AP165" s="43"/>
      <c r="AQ165" s="45"/>
      <c r="AR165" s="43"/>
      <c r="AS165" s="43"/>
      <c r="AT165" s="46"/>
      <c r="AU165" s="41"/>
      <c r="AV165" s="43"/>
      <c r="AW165" s="43"/>
      <c r="AX165" s="46"/>
      <c r="AY165" s="41"/>
      <c r="AZ165" s="43"/>
      <c r="BA165" s="43"/>
      <c r="BB165" s="43"/>
      <c r="BC165" s="45"/>
      <c r="BD165" s="43"/>
      <c r="BE165" s="43"/>
      <c r="BF165" s="44"/>
      <c r="BG165" s="39">
        <f t="shared" si="28"/>
        <v>0</v>
      </c>
      <c r="BH165" s="241"/>
      <c r="BI165" s="12"/>
      <c r="BJ165" s="13"/>
    </row>
    <row r="166" spans="1:62" s="14" customFormat="1" ht="26" customHeight="1">
      <c r="A166" s="344"/>
      <c r="B166" s="297"/>
      <c r="C166" s="297"/>
      <c r="D166" s="297"/>
      <c r="E166" s="243" t="s">
        <v>224</v>
      </c>
      <c r="F166" s="347" t="s">
        <v>225</v>
      </c>
      <c r="G166" s="236" t="s">
        <v>35</v>
      </c>
      <c r="H166" s="238" t="s">
        <v>36</v>
      </c>
      <c r="I166" s="249"/>
      <c r="J166" s="47" t="s">
        <v>37</v>
      </c>
      <c r="K166" s="41"/>
      <c r="L166" s="43"/>
      <c r="M166" s="43"/>
      <c r="N166" s="44"/>
      <c r="O166" s="41"/>
      <c r="P166" s="43"/>
      <c r="Q166" s="43"/>
      <c r="R166" s="44"/>
      <c r="S166" s="41"/>
      <c r="T166" s="43"/>
      <c r="U166" s="43"/>
      <c r="V166" s="43"/>
      <c r="W166" s="41"/>
      <c r="X166" s="43"/>
      <c r="Y166" s="43"/>
      <c r="Z166" s="129"/>
      <c r="AA166" s="41"/>
      <c r="AB166" s="43"/>
      <c r="AC166" s="43"/>
      <c r="AD166" s="43"/>
      <c r="AE166" s="45"/>
      <c r="AF166" s="43"/>
      <c r="AG166" s="43"/>
      <c r="AH166" s="44"/>
      <c r="AI166" s="41"/>
      <c r="AJ166" s="43"/>
      <c r="AK166" s="43"/>
      <c r="AL166" s="44"/>
      <c r="AM166" s="41"/>
      <c r="AN166" s="43"/>
      <c r="AO166" s="43"/>
      <c r="AP166" s="43"/>
      <c r="AQ166" s="45"/>
      <c r="AR166" s="43"/>
      <c r="AS166" s="43"/>
      <c r="AT166" s="46"/>
      <c r="AU166" s="41"/>
      <c r="AV166" s="43"/>
      <c r="AW166" s="43"/>
      <c r="AX166" s="46"/>
      <c r="AY166" s="41"/>
      <c r="AZ166" s="43"/>
      <c r="BA166" s="43"/>
      <c r="BB166" s="43"/>
      <c r="BC166" s="45"/>
      <c r="BD166" s="43"/>
      <c r="BE166" s="43"/>
      <c r="BF166" s="44"/>
      <c r="BG166" s="39">
        <f t="shared" si="28"/>
        <v>0</v>
      </c>
      <c r="BH166" s="247" t="str">
        <f t="shared" si="29"/>
        <v/>
      </c>
      <c r="BI166" s="12"/>
      <c r="BJ166" s="13"/>
    </row>
    <row r="167" spans="1:62" s="14" customFormat="1" ht="26" customHeight="1">
      <c r="A167" s="344"/>
      <c r="B167" s="297"/>
      <c r="C167" s="297"/>
      <c r="D167" s="297"/>
      <c r="E167" s="243"/>
      <c r="F167" s="347"/>
      <c r="G167" s="237"/>
      <c r="H167" s="239"/>
      <c r="I167" s="239"/>
      <c r="J167" s="40" t="s">
        <v>38</v>
      </c>
      <c r="K167" s="41"/>
      <c r="L167" s="43"/>
      <c r="M167" s="43"/>
      <c r="N167" s="44"/>
      <c r="O167" s="41"/>
      <c r="P167" s="43"/>
      <c r="Q167" s="43"/>
      <c r="R167" s="44"/>
      <c r="S167" s="41"/>
      <c r="T167" s="43"/>
      <c r="U167" s="43"/>
      <c r="V167" s="43"/>
      <c r="W167" s="41"/>
      <c r="X167" s="43"/>
      <c r="Y167" s="43"/>
      <c r="Z167" s="44"/>
      <c r="AA167" s="41"/>
      <c r="AB167" s="43"/>
      <c r="AC167" s="43"/>
      <c r="AD167" s="43"/>
      <c r="AE167" s="45"/>
      <c r="AF167" s="43"/>
      <c r="AG167" s="43"/>
      <c r="AH167" s="44"/>
      <c r="AI167" s="41"/>
      <c r="AJ167" s="43"/>
      <c r="AK167" s="43"/>
      <c r="AL167" s="44"/>
      <c r="AM167" s="41"/>
      <c r="AN167" s="43"/>
      <c r="AO167" s="43"/>
      <c r="AP167" s="43"/>
      <c r="AQ167" s="45"/>
      <c r="AR167" s="43"/>
      <c r="AS167" s="43"/>
      <c r="AT167" s="46"/>
      <c r="AU167" s="41"/>
      <c r="AV167" s="43"/>
      <c r="AW167" s="43"/>
      <c r="AX167" s="46"/>
      <c r="AY167" s="41"/>
      <c r="AZ167" s="43"/>
      <c r="BA167" s="43"/>
      <c r="BB167" s="43"/>
      <c r="BC167" s="45"/>
      <c r="BD167" s="43"/>
      <c r="BE167" s="43"/>
      <c r="BF167" s="44"/>
      <c r="BG167" s="39">
        <f t="shared" si="28"/>
        <v>0</v>
      </c>
      <c r="BH167" s="241"/>
      <c r="BI167" s="12"/>
      <c r="BJ167" s="13"/>
    </row>
    <row r="168" spans="1:62" s="90" customFormat="1" ht="26" customHeight="1">
      <c r="A168" s="344"/>
      <c r="B168" s="297"/>
      <c r="C168" s="297"/>
      <c r="D168" s="297"/>
      <c r="E168" s="262" t="s">
        <v>226</v>
      </c>
      <c r="F168" s="347" t="s">
        <v>227</v>
      </c>
      <c r="G168" s="236" t="s">
        <v>35</v>
      </c>
      <c r="H168" s="238" t="s">
        <v>36</v>
      </c>
      <c r="I168" s="249"/>
      <c r="J168" s="43" t="s">
        <v>37</v>
      </c>
      <c r="K168" s="41"/>
      <c r="L168" s="43"/>
      <c r="M168" s="43"/>
      <c r="N168" s="44"/>
      <c r="O168" s="41"/>
      <c r="P168" s="43"/>
      <c r="Q168" s="43"/>
      <c r="R168" s="44"/>
      <c r="S168" s="41"/>
      <c r="T168" s="43"/>
      <c r="U168" s="43"/>
      <c r="V168" s="43"/>
      <c r="W168" s="41"/>
      <c r="X168" s="43"/>
      <c r="Y168" s="43"/>
      <c r="Z168" s="44"/>
      <c r="AA168" s="41"/>
      <c r="AB168" s="43"/>
      <c r="AC168" s="43"/>
      <c r="AD168" s="43"/>
      <c r="AE168" s="45"/>
      <c r="AF168" s="43"/>
      <c r="AG168" s="43"/>
      <c r="AH168" s="44"/>
      <c r="AI168" s="41"/>
      <c r="AJ168" s="43"/>
      <c r="AK168" s="43"/>
      <c r="AL168" s="44"/>
      <c r="AM168" s="41"/>
      <c r="AN168" s="43"/>
      <c r="AO168" s="43"/>
      <c r="AP168" s="43"/>
      <c r="AQ168" s="45"/>
      <c r="AR168" s="43"/>
      <c r="AS168" s="43"/>
      <c r="AT168" s="46"/>
      <c r="AU168" s="41"/>
      <c r="AV168" s="43"/>
      <c r="AW168" s="43"/>
      <c r="AX168" s="46"/>
      <c r="AY168" s="41"/>
      <c r="AZ168" s="43"/>
      <c r="BA168" s="43"/>
      <c r="BB168" s="43"/>
      <c r="BC168" s="45"/>
      <c r="BD168" s="43"/>
      <c r="BE168" s="43"/>
      <c r="BF168" s="44"/>
      <c r="BG168" s="39">
        <f t="shared" si="28"/>
        <v>0</v>
      </c>
      <c r="BH168" s="304" t="str">
        <f t="shared" ref="BH168" si="30">IFERROR((BG169/BG168),"")</f>
        <v/>
      </c>
      <c r="BJ168" s="88"/>
    </row>
    <row r="169" spans="1:62" s="90" customFormat="1" ht="26" customHeight="1" thickBot="1">
      <c r="A169" s="344"/>
      <c r="B169" s="297"/>
      <c r="C169" s="297"/>
      <c r="D169" s="297"/>
      <c r="E169" s="243"/>
      <c r="F169" s="347"/>
      <c r="G169" s="237"/>
      <c r="H169" s="239"/>
      <c r="I169" s="239"/>
      <c r="J169" s="43" t="s">
        <v>38</v>
      </c>
      <c r="K169" s="41"/>
      <c r="L169" s="43"/>
      <c r="M169" s="43"/>
      <c r="N169" s="44"/>
      <c r="O169" s="41"/>
      <c r="P169" s="43"/>
      <c r="Q169" s="43"/>
      <c r="R169" s="44"/>
      <c r="S169" s="41"/>
      <c r="T169" s="43"/>
      <c r="U169" s="43"/>
      <c r="V169" s="43"/>
      <c r="W169" s="41"/>
      <c r="X169" s="43"/>
      <c r="Y169" s="43"/>
      <c r="Z169" s="44"/>
      <c r="AA169" s="41"/>
      <c r="AB169" s="43"/>
      <c r="AC169" s="43"/>
      <c r="AD169" s="43"/>
      <c r="AE169" s="45"/>
      <c r="AF169" s="43"/>
      <c r="AG169" s="43"/>
      <c r="AH169" s="44"/>
      <c r="AI169" s="41"/>
      <c r="AJ169" s="43"/>
      <c r="AK169" s="43"/>
      <c r="AL169" s="44"/>
      <c r="AM169" s="41"/>
      <c r="AN169" s="43"/>
      <c r="AO169" s="43"/>
      <c r="AP169" s="43"/>
      <c r="AQ169" s="45"/>
      <c r="AR169" s="43"/>
      <c r="AS169" s="43"/>
      <c r="AT169" s="46"/>
      <c r="AU169" s="41"/>
      <c r="AV169" s="43"/>
      <c r="AW169" s="43"/>
      <c r="AX169" s="46"/>
      <c r="AY169" s="41"/>
      <c r="AZ169" s="43"/>
      <c r="BA169" s="43"/>
      <c r="BB169" s="43"/>
      <c r="BC169" s="45"/>
      <c r="BD169" s="43"/>
      <c r="BE169" s="43"/>
      <c r="BF169" s="44"/>
      <c r="BG169" s="39">
        <f t="shared" si="28"/>
        <v>0</v>
      </c>
      <c r="BH169" s="305"/>
      <c r="BJ169" s="88"/>
    </row>
    <row r="170" spans="1:62" s="14" customFormat="1" ht="26" customHeight="1">
      <c r="A170" s="344"/>
      <c r="B170" s="297"/>
      <c r="C170" s="297"/>
      <c r="D170" s="297"/>
      <c r="E170" s="325" t="s">
        <v>228</v>
      </c>
      <c r="F170" s="350" t="s">
        <v>229</v>
      </c>
      <c r="G170" s="236" t="s">
        <v>35</v>
      </c>
      <c r="H170" s="238" t="s">
        <v>230</v>
      </c>
      <c r="I170" s="249"/>
      <c r="J170" s="47" t="s">
        <v>37</v>
      </c>
      <c r="K170" s="32"/>
      <c r="L170" s="33"/>
      <c r="M170" s="33"/>
      <c r="N170" s="102"/>
      <c r="O170" s="32"/>
      <c r="P170" s="33"/>
      <c r="Q170" s="33"/>
      <c r="R170" s="102"/>
      <c r="S170" s="32"/>
      <c r="T170" s="33"/>
      <c r="U170" s="33"/>
      <c r="V170" s="33"/>
      <c r="W170" s="32"/>
      <c r="X170" s="33"/>
      <c r="Y170" s="33"/>
      <c r="Z170" s="102"/>
      <c r="AA170" s="32"/>
      <c r="AB170" s="33"/>
      <c r="AC170" s="33"/>
      <c r="AD170" s="33"/>
      <c r="AE170" s="32"/>
      <c r="AF170" s="33"/>
      <c r="AG170" s="33"/>
      <c r="AH170" s="102"/>
      <c r="AI170" s="32"/>
      <c r="AJ170" s="33"/>
      <c r="AK170" s="33"/>
      <c r="AL170" s="130"/>
      <c r="AM170" s="32"/>
      <c r="AN170" s="33"/>
      <c r="AO170" s="33"/>
      <c r="AP170" s="33"/>
      <c r="AQ170" s="32"/>
      <c r="AR170" s="33"/>
      <c r="AS170" s="33"/>
      <c r="AT170" s="102"/>
      <c r="AU170" s="32"/>
      <c r="AV170" s="33"/>
      <c r="AW170" s="33"/>
      <c r="AX170" s="102"/>
      <c r="AY170" s="32"/>
      <c r="AZ170" s="33"/>
      <c r="BA170" s="33"/>
      <c r="BB170" s="33"/>
      <c r="BC170" s="32"/>
      <c r="BD170" s="33"/>
      <c r="BE170" s="33"/>
      <c r="BF170" s="34"/>
      <c r="BG170" s="39">
        <f t="shared" si="28"/>
        <v>0</v>
      </c>
      <c r="BH170" s="247" t="str">
        <f t="shared" ref="BH170" si="31">IFERROR((BG171/BG170),"")</f>
        <v/>
      </c>
      <c r="BI170" s="12"/>
      <c r="BJ170" s="13"/>
    </row>
    <row r="171" spans="1:62" s="14" customFormat="1" ht="26" customHeight="1">
      <c r="A171" s="344"/>
      <c r="B171" s="297"/>
      <c r="C171" s="297"/>
      <c r="D171" s="297"/>
      <c r="E171" s="313"/>
      <c r="F171" s="351"/>
      <c r="G171" s="237"/>
      <c r="H171" s="239"/>
      <c r="I171" s="239"/>
      <c r="J171" s="40" t="s">
        <v>38</v>
      </c>
      <c r="K171" s="41"/>
      <c r="L171" s="43"/>
      <c r="M171" s="43"/>
      <c r="N171" s="46"/>
      <c r="O171" s="41"/>
      <c r="P171" s="43"/>
      <c r="Q171" s="43"/>
      <c r="R171" s="46"/>
      <c r="S171" s="41"/>
      <c r="T171" s="43"/>
      <c r="U171" s="42"/>
      <c r="V171" s="43"/>
      <c r="W171" s="41"/>
      <c r="X171" s="43"/>
      <c r="Y171" s="43"/>
      <c r="Z171" s="46"/>
      <c r="AA171" s="41"/>
      <c r="AB171" s="43"/>
      <c r="AC171" s="43"/>
      <c r="AD171" s="43"/>
      <c r="AE171" s="41"/>
      <c r="AF171" s="43"/>
      <c r="AG171" s="43"/>
      <c r="AH171" s="46"/>
      <c r="AI171" s="41"/>
      <c r="AJ171" s="43"/>
      <c r="AK171" s="43"/>
      <c r="AL171" s="46"/>
      <c r="AM171" s="41"/>
      <c r="AN171" s="43"/>
      <c r="AO171" s="43"/>
      <c r="AP171" s="43"/>
      <c r="AQ171" s="41"/>
      <c r="AR171" s="43"/>
      <c r="AS171" s="43"/>
      <c r="AT171" s="46"/>
      <c r="AU171" s="41"/>
      <c r="AV171" s="43"/>
      <c r="AW171" s="43"/>
      <c r="AX171" s="46"/>
      <c r="AY171" s="41"/>
      <c r="AZ171" s="43"/>
      <c r="BA171" s="43"/>
      <c r="BB171" s="43"/>
      <c r="BC171" s="41"/>
      <c r="BD171" s="43"/>
      <c r="BE171" s="43"/>
      <c r="BF171" s="44"/>
      <c r="BG171" s="39">
        <f t="shared" si="28"/>
        <v>0</v>
      </c>
      <c r="BH171" s="241"/>
      <c r="BI171" s="12"/>
      <c r="BJ171" s="13"/>
    </row>
    <row r="172" spans="1:62" s="14" customFormat="1" ht="26" customHeight="1">
      <c r="A172" s="344"/>
      <c r="B172" s="297"/>
      <c r="C172" s="297"/>
      <c r="D172" s="297"/>
      <c r="E172" s="325" t="s">
        <v>231</v>
      </c>
      <c r="F172" s="348" t="s">
        <v>232</v>
      </c>
      <c r="G172" s="236" t="s">
        <v>35</v>
      </c>
      <c r="H172" s="238" t="s">
        <v>230</v>
      </c>
      <c r="I172" s="249"/>
      <c r="J172" s="47" t="s">
        <v>37</v>
      </c>
      <c r="K172" s="41"/>
      <c r="L172" s="43"/>
      <c r="M172" s="43"/>
      <c r="N172" s="46"/>
      <c r="O172" s="41"/>
      <c r="P172" s="43"/>
      <c r="Q172" s="43"/>
      <c r="R172" s="46"/>
      <c r="S172" s="41"/>
      <c r="T172" s="43"/>
      <c r="U172" s="43"/>
      <c r="V172" s="43"/>
      <c r="W172" s="41"/>
      <c r="X172" s="43"/>
      <c r="Y172" s="43"/>
      <c r="Z172" s="46"/>
      <c r="AA172" s="41"/>
      <c r="AB172" s="43"/>
      <c r="AC172" s="43"/>
      <c r="AD172" s="43"/>
      <c r="AE172" s="41"/>
      <c r="AF172" s="43"/>
      <c r="AG172" s="43"/>
      <c r="AH172" s="46"/>
      <c r="AI172" s="41"/>
      <c r="AJ172" s="43"/>
      <c r="AK172" s="43"/>
      <c r="AL172" s="46"/>
      <c r="AM172" s="41"/>
      <c r="AN172" s="43"/>
      <c r="AO172" s="43"/>
      <c r="AP172" s="131"/>
      <c r="AQ172" s="41"/>
      <c r="AR172" s="43"/>
      <c r="AS172" s="43"/>
      <c r="AT172" s="46"/>
      <c r="AU172" s="41"/>
      <c r="AV172" s="43"/>
      <c r="AW172" s="43"/>
      <c r="AX172" s="46"/>
      <c r="AY172" s="41"/>
      <c r="AZ172" s="43"/>
      <c r="BA172" s="43"/>
      <c r="BB172" s="43"/>
      <c r="BC172" s="41"/>
      <c r="BD172" s="43"/>
      <c r="BE172" s="43"/>
      <c r="BF172" s="44"/>
      <c r="BG172" s="39">
        <f t="shared" si="28"/>
        <v>0</v>
      </c>
      <c r="BH172" s="247" t="str">
        <f t="shared" ref="BH172" si="32">IFERROR((BG173/BG172),"")</f>
        <v/>
      </c>
      <c r="BI172" s="12"/>
      <c r="BJ172" s="13"/>
    </row>
    <row r="173" spans="1:62" s="14" customFormat="1" ht="26" customHeight="1">
      <c r="A173" s="344"/>
      <c r="B173" s="297"/>
      <c r="C173" s="297"/>
      <c r="D173" s="297"/>
      <c r="E173" s="313"/>
      <c r="F173" s="349"/>
      <c r="G173" s="237"/>
      <c r="H173" s="239"/>
      <c r="I173" s="239"/>
      <c r="J173" s="40" t="s">
        <v>38</v>
      </c>
      <c r="K173" s="41"/>
      <c r="L173" s="43"/>
      <c r="M173" s="43"/>
      <c r="N173" s="46"/>
      <c r="O173" s="41"/>
      <c r="P173" s="43"/>
      <c r="Q173" s="43"/>
      <c r="R173" s="46"/>
      <c r="S173" s="41"/>
      <c r="T173" s="43"/>
      <c r="U173" s="43"/>
      <c r="V173" s="43"/>
      <c r="W173" s="41"/>
      <c r="X173" s="43"/>
      <c r="Y173" s="43"/>
      <c r="Z173" s="46"/>
      <c r="AA173" s="41"/>
      <c r="AB173" s="43"/>
      <c r="AC173" s="43"/>
      <c r="AD173" s="43"/>
      <c r="AE173" s="41"/>
      <c r="AF173" s="43"/>
      <c r="AG173" s="43"/>
      <c r="AH173" s="46"/>
      <c r="AI173" s="41"/>
      <c r="AJ173" s="43"/>
      <c r="AK173" s="43"/>
      <c r="AL173" s="46"/>
      <c r="AM173" s="41"/>
      <c r="AN173" s="43"/>
      <c r="AO173" s="43"/>
      <c r="AP173" s="43"/>
      <c r="AQ173" s="41"/>
      <c r="AR173" s="43"/>
      <c r="AS173" s="43"/>
      <c r="AT173" s="46"/>
      <c r="AU173" s="41"/>
      <c r="AV173" s="43"/>
      <c r="AW173" s="43"/>
      <c r="AX173" s="46"/>
      <c r="AY173" s="41"/>
      <c r="AZ173" s="43"/>
      <c r="BA173" s="43"/>
      <c r="BB173" s="43"/>
      <c r="BC173" s="41"/>
      <c r="BD173" s="43"/>
      <c r="BE173" s="43"/>
      <c r="BF173" s="44"/>
      <c r="BG173" s="39">
        <f t="shared" si="28"/>
        <v>0</v>
      </c>
      <c r="BH173" s="241"/>
      <c r="BI173" s="12"/>
      <c r="BJ173" s="13"/>
    </row>
    <row r="174" spans="1:62" s="14" customFormat="1" ht="26" customHeight="1">
      <c r="A174" s="344"/>
      <c r="B174" s="297"/>
      <c r="C174" s="297"/>
      <c r="D174" s="297"/>
      <c r="E174" s="325" t="s">
        <v>233</v>
      </c>
      <c r="F174" s="352" t="s">
        <v>234</v>
      </c>
      <c r="G174" s="236" t="s">
        <v>35</v>
      </c>
      <c r="H174" s="238" t="s">
        <v>230</v>
      </c>
      <c r="I174" s="249"/>
      <c r="J174" s="47" t="s">
        <v>37</v>
      </c>
      <c r="K174" s="41"/>
      <c r="L174" s="43"/>
      <c r="M174" s="43"/>
      <c r="N174" s="46"/>
      <c r="O174" s="41"/>
      <c r="P174" s="43"/>
      <c r="Q174" s="43"/>
      <c r="R174" s="46"/>
      <c r="S174" s="41"/>
      <c r="T174" s="43"/>
      <c r="U174" s="43"/>
      <c r="V174" s="43"/>
      <c r="W174" s="41"/>
      <c r="X174" s="43"/>
      <c r="Y174" s="43"/>
      <c r="Z174" s="46"/>
      <c r="AA174" s="41"/>
      <c r="AB174" s="43"/>
      <c r="AC174" s="43"/>
      <c r="AD174" s="43"/>
      <c r="AE174" s="41"/>
      <c r="AF174" s="43"/>
      <c r="AG174" s="43"/>
      <c r="AH174" s="46"/>
      <c r="AI174" s="41"/>
      <c r="AJ174" s="43"/>
      <c r="AK174" s="43"/>
      <c r="AL174" s="46"/>
      <c r="AM174" s="41"/>
      <c r="AN174" s="43"/>
      <c r="AO174" s="43"/>
      <c r="AP174" s="43"/>
      <c r="AQ174" s="41"/>
      <c r="AR174" s="43"/>
      <c r="AS174" s="43"/>
      <c r="AT174" s="132"/>
      <c r="AU174" s="41"/>
      <c r="AV174" s="43"/>
      <c r="AW174" s="43"/>
      <c r="AX174" s="46"/>
      <c r="AY174" s="41"/>
      <c r="AZ174" s="43"/>
      <c r="BA174" s="43"/>
      <c r="BB174" s="43"/>
      <c r="BC174" s="41"/>
      <c r="BD174" s="43"/>
      <c r="BE174" s="43"/>
      <c r="BF174" s="44"/>
      <c r="BG174" s="39">
        <f t="shared" si="28"/>
        <v>0</v>
      </c>
      <c r="BH174" s="247" t="str">
        <f t="shared" ref="BH174" si="33">IFERROR((BG175/BG174),"")</f>
        <v/>
      </c>
      <c r="BI174" s="12"/>
      <c r="BJ174" s="13"/>
    </row>
    <row r="175" spans="1:62" s="14" customFormat="1" ht="26" customHeight="1" thickBot="1">
      <c r="A175" s="344"/>
      <c r="B175" s="297"/>
      <c r="C175" s="297"/>
      <c r="D175" s="297"/>
      <c r="E175" s="313"/>
      <c r="F175" s="353"/>
      <c r="G175" s="237"/>
      <c r="H175" s="239"/>
      <c r="I175" s="238"/>
      <c r="J175" s="57" t="s">
        <v>38</v>
      </c>
      <c r="K175" s="61"/>
      <c r="L175" s="62"/>
      <c r="M175" s="62"/>
      <c r="N175" s="114"/>
      <c r="O175" s="61"/>
      <c r="P175" s="62"/>
      <c r="Q175" s="62"/>
      <c r="R175" s="114"/>
      <c r="S175" s="61"/>
      <c r="T175" s="62"/>
      <c r="U175" s="62"/>
      <c r="V175" s="62"/>
      <c r="W175" s="61"/>
      <c r="X175" s="62"/>
      <c r="Y175" s="62"/>
      <c r="Z175" s="114"/>
      <c r="AA175" s="61"/>
      <c r="AB175" s="62"/>
      <c r="AC175" s="62"/>
      <c r="AD175" s="62"/>
      <c r="AE175" s="61"/>
      <c r="AF175" s="62"/>
      <c r="AG175" s="62"/>
      <c r="AH175" s="114"/>
      <c r="AI175" s="61"/>
      <c r="AJ175" s="62"/>
      <c r="AK175" s="62"/>
      <c r="AL175" s="114"/>
      <c r="AM175" s="61"/>
      <c r="AN175" s="62"/>
      <c r="AO175" s="62"/>
      <c r="AP175" s="62"/>
      <c r="AQ175" s="61"/>
      <c r="AR175" s="62"/>
      <c r="AS175" s="62"/>
      <c r="AT175" s="114"/>
      <c r="AU175" s="61"/>
      <c r="AV175" s="62"/>
      <c r="AW175" s="62"/>
      <c r="AX175" s="114"/>
      <c r="AY175" s="61"/>
      <c r="AZ175" s="62"/>
      <c r="BA175" s="62"/>
      <c r="BB175" s="62"/>
      <c r="BC175" s="61"/>
      <c r="BD175" s="62"/>
      <c r="BE175" s="62"/>
      <c r="BF175" s="77"/>
      <c r="BG175" s="39">
        <f t="shared" si="28"/>
        <v>0</v>
      </c>
      <c r="BH175" s="258"/>
      <c r="BI175" s="12"/>
      <c r="BJ175" s="13"/>
    </row>
    <row r="176" spans="1:62" s="14" customFormat="1" ht="26" customHeight="1">
      <c r="A176" s="344"/>
      <c r="B176" s="297"/>
      <c r="C176" s="297"/>
      <c r="D176" s="297"/>
      <c r="E176" s="325" t="s">
        <v>233</v>
      </c>
      <c r="F176" s="352" t="s">
        <v>235</v>
      </c>
      <c r="G176" s="236" t="s">
        <v>35</v>
      </c>
      <c r="H176" s="238" t="s">
        <v>230</v>
      </c>
      <c r="I176" s="249"/>
      <c r="J176" s="47" t="s">
        <v>37</v>
      </c>
      <c r="K176" s="41"/>
      <c r="L176" s="43"/>
      <c r="M176" s="43"/>
      <c r="N176" s="46"/>
      <c r="O176" s="41"/>
      <c r="P176" s="43"/>
      <c r="Q176" s="43"/>
      <c r="R176" s="46"/>
      <c r="S176" s="41"/>
      <c r="T176" s="43"/>
      <c r="U176" s="43"/>
      <c r="V176" s="43"/>
      <c r="W176" s="41"/>
      <c r="X176" s="43"/>
      <c r="Y176" s="43"/>
      <c r="Z176" s="46"/>
      <c r="AA176" s="41"/>
      <c r="AB176" s="43"/>
      <c r="AC176" s="43"/>
      <c r="AD176" s="43"/>
      <c r="AE176" s="41"/>
      <c r="AF176" s="43"/>
      <c r="AG176" s="43"/>
      <c r="AH176" s="46"/>
      <c r="AI176" s="41"/>
      <c r="AJ176" s="43"/>
      <c r="AK176" s="43"/>
      <c r="AL176" s="46"/>
      <c r="AM176" s="41"/>
      <c r="AN176" s="43"/>
      <c r="AO176" s="43"/>
      <c r="AP176" s="43"/>
      <c r="AQ176" s="46"/>
      <c r="AR176" s="43"/>
      <c r="AS176" s="43"/>
      <c r="AT176" s="46"/>
      <c r="AU176" s="41"/>
      <c r="AV176" s="131"/>
      <c r="AW176" s="43"/>
      <c r="AX176" s="46"/>
      <c r="AY176" s="41"/>
      <c r="AZ176" s="43"/>
      <c r="BA176" s="43"/>
      <c r="BB176" s="43"/>
      <c r="BC176" s="41"/>
      <c r="BD176" s="43"/>
      <c r="BE176" s="43"/>
      <c r="BF176" s="44"/>
      <c r="BG176" s="39">
        <f t="shared" si="28"/>
        <v>0</v>
      </c>
      <c r="BH176" s="247" t="str">
        <f t="shared" ref="BH176" si="34">IFERROR((BG177/BG176),"")</f>
        <v/>
      </c>
      <c r="BI176" s="12"/>
      <c r="BJ176" s="13"/>
    </row>
    <row r="177" spans="1:62" s="14" customFormat="1" ht="26" customHeight="1" thickBot="1">
      <c r="A177" s="344"/>
      <c r="B177" s="297"/>
      <c r="C177" s="297"/>
      <c r="D177" s="297"/>
      <c r="E177" s="313"/>
      <c r="F177" s="353"/>
      <c r="G177" s="237"/>
      <c r="H177" s="239"/>
      <c r="I177" s="238"/>
      <c r="J177" s="57" t="s">
        <v>38</v>
      </c>
      <c r="K177" s="61"/>
      <c r="L177" s="62"/>
      <c r="M177" s="62"/>
      <c r="N177" s="114"/>
      <c r="O177" s="61"/>
      <c r="P177" s="62"/>
      <c r="Q177" s="62"/>
      <c r="R177" s="114"/>
      <c r="S177" s="61"/>
      <c r="T177" s="62"/>
      <c r="U177" s="62"/>
      <c r="V177" s="62"/>
      <c r="W177" s="61"/>
      <c r="X177" s="62"/>
      <c r="Y177" s="62"/>
      <c r="Z177" s="114"/>
      <c r="AA177" s="61"/>
      <c r="AB177" s="62"/>
      <c r="AC177" s="62"/>
      <c r="AD177" s="62"/>
      <c r="AE177" s="61"/>
      <c r="AF177" s="62"/>
      <c r="AG177" s="62"/>
      <c r="AH177" s="114"/>
      <c r="AI177" s="61"/>
      <c r="AJ177" s="62"/>
      <c r="AK177" s="62"/>
      <c r="AL177" s="114"/>
      <c r="AM177" s="61"/>
      <c r="AN177" s="62"/>
      <c r="AO177" s="62"/>
      <c r="AP177" s="62"/>
      <c r="AQ177" s="114"/>
      <c r="AR177" s="62"/>
      <c r="AS177" s="62"/>
      <c r="AT177" s="114"/>
      <c r="AU177" s="61"/>
      <c r="AV177" s="62"/>
      <c r="AW177" s="62"/>
      <c r="AX177" s="114"/>
      <c r="AY177" s="61"/>
      <c r="AZ177" s="62"/>
      <c r="BA177" s="62"/>
      <c r="BB177" s="62"/>
      <c r="BC177" s="61"/>
      <c r="BD177" s="62"/>
      <c r="BE177" s="62"/>
      <c r="BF177" s="77"/>
      <c r="BG177" s="39">
        <f t="shared" si="28"/>
        <v>0</v>
      </c>
      <c r="BH177" s="258"/>
      <c r="BI177" s="12"/>
      <c r="BJ177" s="13"/>
    </row>
    <row r="178" spans="1:62" s="14" customFormat="1" ht="26" customHeight="1" thickBot="1">
      <c r="A178" s="344"/>
      <c r="B178" s="126"/>
      <c r="C178" s="127"/>
      <c r="D178" s="128"/>
      <c r="E178" s="335" t="s">
        <v>236</v>
      </c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35"/>
      <c r="BF178" s="335"/>
      <c r="BG178" s="335"/>
      <c r="BH178" s="356"/>
      <c r="BI178" s="12"/>
      <c r="BJ178" s="13"/>
    </row>
    <row r="179" spans="1:62" s="14" customFormat="1" ht="26" customHeight="1">
      <c r="A179" s="344"/>
      <c r="B179" s="296" t="s">
        <v>237</v>
      </c>
      <c r="C179" s="296" t="s">
        <v>238</v>
      </c>
      <c r="D179" s="296" t="s">
        <v>123</v>
      </c>
      <c r="E179" s="325" t="s">
        <v>239</v>
      </c>
      <c r="F179" s="357" t="s">
        <v>240</v>
      </c>
      <c r="G179" s="236" t="s">
        <v>35</v>
      </c>
      <c r="H179" s="238" t="s">
        <v>230</v>
      </c>
      <c r="I179" s="238"/>
      <c r="J179" s="31" t="s">
        <v>37</v>
      </c>
      <c r="K179" s="41"/>
      <c r="L179" s="43"/>
      <c r="M179" s="43"/>
      <c r="N179" s="44"/>
      <c r="O179" s="41"/>
      <c r="P179" s="43"/>
      <c r="Q179" s="43"/>
      <c r="R179" s="44"/>
      <c r="S179" s="41"/>
      <c r="T179" s="43"/>
      <c r="U179" s="43"/>
      <c r="V179" s="43"/>
      <c r="W179" s="41"/>
      <c r="X179" s="43"/>
      <c r="Y179" s="43"/>
      <c r="Z179" s="44"/>
      <c r="AA179" s="41"/>
      <c r="AB179" s="43"/>
      <c r="AC179" s="43"/>
      <c r="AD179" s="43"/>
      <c r="AE179" s="45"/>
      <c r="AF179" s="43"/>
      <c r="AG179" s="43"/>
      <c r="AH179" s="129"/>
      <c r="AI179" s="41"/>
      <c r="AJ179" s="43"/>
      <c r="AK179" s="43"/>
      <c r="AL179" s="44"/>
      <c r="AM179" s="41"/>
      <c r="AN179" s="43"/>
      <c r="AO179" s="43"/>
      <c r="AP179" s="43"/>
      <c r="AQ179" s="45"/>
      <c r="AR179" s="43"/>
      <c r="AS179" s="43"/>
      <c r="AT179" s="132"/>
      <c r="AU179" s="41"/>
      <c r="AV179" s="43"/>
      <c r="AW179" s="43"/>
      <c r="AX179" s="46"/>
      <c r="AY179" s="41"/>
      <c r="AZ179" s="43"/>
      <c r="BA179" s="43"/>
      <c r="BB179" s="43"/>
      <c r="BC179" s="45"/>
      <c r="BD179" s="43"/>
      <c r="BE179" s="43"/>
      <c r="BF179" s="44"/>
      <c r="BG179" s="39">
        <f>SUM(K179:BF179)</f>
        <v>0</v>
      </c>
      <c r="BH179" s="258" t="str">
        <f>IFERROR((BG180/BG179),"")</f>
        <v/>
      </c>
      <c r="BI179" s="12"/>
      <c r="BJ179" s="13"/>
    </row>
    <row r="180" spans="1:62" s="14" customFormat="1" ht="26" customHeight="1">
      <c r="A180" s="344"/>
      <c r="B180" s="297"/>
      <c r="C180" s="297"/>
      <c r="D180" s="297"/>
      <c r="E180" s="313"/>
      <c r="F180" s="358"/>
      <c r="G180" s="237"/>
      <c r="H180" s="239"/>
      <c r="I180" s="239"/>
      <c r="J180" s="40" t="s">
        <v>38</v>
      </c>
      <c r="K180" s="41"/>
      <c r="L180" s="43"/>
      <c r="M180" s="43"/>
      <c r="N180" s="44"/>
      <c r="O180" s="41"/>
      <c r="P180" s="43"/>
      <c r="Q180" s="43"/>
      <c r="R180" s="44"/>
      <c r="S180" s="41"/>
      <c r="T180" s="43"/>
      <c r="U180" s="43"/>
      <c r="V180" s="43"/>
      <c r="W180" s="41"/>
      <c r="X180" s="43"/>
      <c r="Y180" s="43"/>
      <c r="Z180" s="44"/>
      <c r="AA180" s="41"/>
      <c r="AB180" s="43"/>
      <c r="AC180" s="43"/>
      <c r="AD180" s="43"/>
      <c r="AE180" s="45"/>
      <c r="AF180" s="43"/>
      <c r="AG180" s="43"/>
      <c r="AH180" s="44"/>
      <c r="AI180" s="41"/>
      <c r="AJ180" s="43"/>
      <c r="AK180" s="43"/>
      <c r="AL180" s="44"/>
      <c r="AM180" s="41"/>
      <c r="AN180" s="43"/>
      <c r="AO180" s="43"/>
      <c r="AP180" s="43"/>
      <c r="AQ180" s="45"/>
      <c r="AR180" s="43"/>
      <c r="AS180" s="43"/>
      <c r="AT180" s="46"/>
      <c r="AU180" s="41"/>
      <c r="AV180" s="43"/>
      <c r="AW180" s="43"/>
      <c r="AX180" s="46"/>
      <c r="AY180" s="41"/>
      <c r="AZ180" s="43"/>
      <c r="BA180" s="43"/>
      <c r="BB180" s="43"/>
      <c r="BC180" s="45"/>
      <c r="BD180" s="43"/>
      <c r="BE180" s="43"/>
      <c r="BF180" s="44"/>
      <c r="BG180" s="39">
        <f>SUM(K180:BF180)</f>
        <v>0</v>
      </c>
      <c r="BH180" s="241"/>
      <c r="BI180" s="12"/>
      <c r="BJ180" s="13"/>
    </row>
    <row r="181" spans="1:62" s="14" customFormat="1" ht="38.25" customHeight="1">
      <c r="A181" s="344"/>
      <c r="B181" s="297"/>
      <c r="C181" s="297"/>
      <c r="D181" s="297"/>
      <c r="E181" s="325" t="s">
        <v>241</v>
      </c>
      <c r="F181" s="354" t="s">
        <v>242</v>
      </c>
      <c r="G181" s="236" t="s">
        <v>35</v>
      </c>
      <c r="H181" s="238" t="s">
        <v>230</v>
      </c>
      <c r="I181" s="249"/>
      <c r="J181" s="47" t="s">
        <v>37</v>
      </c>
      <c r="K181" s="41"/>
      <c r="L181" s="43"/>
      <c r="M181" s="43"/>
      <c r="N181" s="44"/>
      <c r="O181" s="41"/>
      <c r="P181" s="43"/>
      <c r="Q181" s="43"/>
      <c r="R181" s="44"/>
      <c r="S181" s="41"/>
      <c r="T181" s="43"/>
      <c r="U181" s="43"/>
      <c r="V181" s="43"/>
      <c r="W181" s="41"/>
      <c r="X181" s="43"/>
      <c r="Y181" s="43"/>
      <c r="Z181" s="129"/>
      <c r="AA181" s="41"/>
      <c r="AB181" s="43"/>
      <c r="AC181" s="43"/>
      <c r="AD181" s="43"/>
      <c r="AE181" s="45"/>
      <c r="AF181" s="43"/>
      <c r="AG181" s="43"/>
      <c r="AH181" s="44"/>
      <c r="AI181" s="41"/>
      <c r="AJ181" s="43"/>
      <c r="AK181" s="43"/>
      <c r="AL181" s="129"/>
      <c r="AM181" s="41"/>
      <c r="AN181" s="43"/>
      <c r="AO181" s="43"/>
      <c r="AP181" s="43"/>
      <c r="AQ181" s="45"/>
      <c r="AR181" s="43"/>
      <c r="AS181" s="43"/>
      <c r="AT181" s="46"/>
      <c r="AU181" s="41"/>
      <c r="AV181" s="43"/>
      <c r="AW181" s="43"/>
      <c r="AX181" s="46"/>
      <c r="AY181" s="133"/>
      <c r="AZ181" s="43"/>
      <c r="BA181" s="43"/>
      <c r="BB181" s="43"/>
      <c r="BC181" s="45"/>
      <c r="BD181" s="43"/>
      <c r="BE181" s="43"/>
      <c r="BF181" s="44"/>
      <c r="BG181" s="39">
        <f>SUM(K181:BF181)</f>
        <v>0</v>
      </c>
      <c r="BH181" s="247" t="str">
        <f>IFERROR((BG182/BG181),"")</f>
        <v/>
      </c>
      <c r="BI181" s="12"/>
      <c r="BJ181" s="13"/>
    </row>
    <row r="182" spans="1:62" s="14" customFormat="1" ht="26" customHeight="1" thickBot="1">
      <c r="A182" s="344"/>
      <c r="B182" s="297"/>
      <c r="C182" s="297"/>
      <c r="D182" s="297"/>
      <c r="E182" s="313"/>
      <c r="F182" s="355"/>
      <c r="G182" s="237"/>
      <c r="H182" s="239"/>
      <c r="I182" s="239"/>
      <c r="J182" s="40" t="s">
        <v>38</v>
      </c>
      <c r="K182" s="41"/>
      <c r="L182" s="43"/>
      <c r="M182" s="43"/>
      <c r="N182" s="44"/>
      <c r="O182" s="41"/>
      <c r="P182" s="43"/>
      <c r="Q182" s="43"/>
      <c r="R182" s="44"/>
      <c r="S182" s="41"/>
      <c r="T182" s="43"/>
      <c r="U182" s="43"/>
      <c r="V182" s="43"/>
      <c r="W182" s="41"/>
      <c r="X182" s="43"/>
      <c r="Y182" s="43"/>
      <c r="Z182" s="44"/>
      <c r="AA182" s="41"/>
      <c r="AB182" s="43"/>
      <c r="AC182" s="43"/>
      <c r="AD182" s="43"/>
      <c r="AE182" s="45"/>
      <c r="AF182" s="43"/>
      <c r="AG182" s="43"/>
      <c r="AH182" s="44"/>
      <c r="AI182" s="41"/>
      <c r="AJ182" s="43"/>
      <c r="AK182" s="43"/>
      <c r="AL182" s="44"/>
      <c r="AM182" s="41"/>
      <c r="AN182" s="43"/>
      <c r="AO182" s="43"/>
      <c r="AP182" s="43"/>
      <c r="AQ182" s="45"/>
      <c r="AR182" s="43"/>
      <c r="AS182" s="43"/>
      <c r="AT182" s="46"/>
      <c r="AU182" s="41"/>
      <c r="AV182" s="43"/>
      <c r="AW182" s="43"/>
      <c r="AX182" s="46"/>
      <c r="AY182" s="41"/>
      <c r="AZ182" s="43"/>
      <c r="BA182" s="43"/>
      <c r="BB182" s="43"/>
      <c r="BC182" s="45"/>
      <c r="BD182" s="43"/>
      <c r="BE182" s="43"/>
      <c r="BF182" s="44"/>
      <c r="BG182" s="39">
        <f>SUM(K182:BF182)</f>
        <v>0</v>
      </c>
      <c r="BH182" s="241"/>
      <c r="BI182" s="12"/>
      <c r="BJ182" s="13"/>
    </row>
    <row r="183" spans="1:62" s="14" customFormat="1" ht="26" customHeight="1" thickBot="1">
      <c r="A183" s="345"/>
      <c r="B183" s="126"/>
      <c r="C183" s="127"/>
      <c r="D183" s="128"/>
      <c r="E183" s="124"/>
      <c r="F183" s="124"/>
      <c r="G183" s="124"/>
      <c r="H183" s="124"/>
      <c r="I183" s="124"/>
      <c r="J183" s="99"/>
      <c r="K183" s="317" t="s">
        <v>217</v>
      </c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  <c r="AM183" s="318"/>
      <c r="AN183" s="318"/>
      <c r="AO183" s="318"/>
      <c r="AP183" s="318"/>
      <c r="AQ183" s="318"/>
      <c r="AR183" s="318"/>
      <c r="AS183" s="318"/>
      <c r="AT183" s="318"/>
      <c r="AU183" s="318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20"/>
      <c r="BH183" s="100" t="str">
        <f>IFERROR(AVERAGE(BH164:BH167),"")</f>
        <v/>
      </c>
      <c r="BI183" s="12"/>
      <c r="BJ183" s="13"/>
    </row>
    <row r="184" spans="1:62" s="13" customFormat="1" ht="26" customHeight="1" thickBot="1">
      <c r="A184" s="386" t="s">
        <v>243</v>
      </c>
      <c r="B184" s="134"/>
      <c r="C184" s="135"/>
      <c r="D184" s="136"/>
      <c r="E184" s="221" t="s">
        <v>244</v>
      </c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  <c r="BA184" s="221"/>
      <c r="BB184" s="221"/>
      <c r="BC184" s="221"/>
      <c r="BD184" s="221"/>
      <c r="BE184" s="221"/>
      <c r="BF184" s="221"/>
      <c r="BG184" s="221"/>
      <c r="BH184" s="336"/>
      <c r="BI184" s="25"/>
    </row>
    <row r="185" spans="1:62" s="14" customFormat="1" ht="26" customHeight="1">
      <c r="A185" s="387"/>
      <c r="B185" s="364" t="s">
        <v>245</v>
      </c>
      <c r="C185" s="364" t="s">
        <v>246</v>
      </c>
      <c r="D185" s="364" t="s">
        <v>247</v>
      </c>
      <c r="E185" s="262" t="s">
        <v>248</v>
      </c>
      <c r="F185" s="360" t="s">
        <v>249</v>
      </c>
      <c r="G185" s="236" t="s">
        <v>35</v>
      </c>
      <c r="H185" s="238" t="s">
        <v>230</v>
      </c>
      <c r="I185" s="238"/>
      <c r="J185" s="31" t="s">
        <v>37</v>
      </c>
      <c r="K185" s="65"/>
      <c r="L185" s="66"/>
      <c r="M185" s="66"/>
      <c r="N185" s="67"/>
      <c r="O185" s="65"/>
      <c r="P185" s="66"/>
      <c r="Q185" s="137"/>
      <c r="R185" s="138"/>
      <c r="S185" s="139"/>
      <c r="T185" s="137"/>
      <c r="U185" s="137"/>
      <c r="V185" s="137"/>
      <c r="W185" s="139"/>
      <c r="X185" s="137"/>
      <c r="Y185" s="137"/>
      <c r="Z185" s="138"/>
      <c r="AA185" s="140"/>
      <c r="AB185" s="141"/>
      <c r="AC185" s="141"/>
      <c r="AD185" s="141"/>
      <c r="AE185" s="142"/>
      <c r="AF185" s="137"/>
      <c r="AG185" s="137"/>
      <c r="AH185" s="138"/>
      <c r="AI185" s="139"/>
      <c r="AJ185" s="137"/>
      <c r="AK185" s="137"/>
      <c r="AL185" s="138"/>
      <c r="AM185" s="139"/>
      <c r="AN185" s="137"/>
      <c r="AO185" s="137"/>
      <c r="AP185" s="137"/>
      <c r="AQ185" s="142"/>
      <c r="AR185" s="137"/>
      <c r="AS185" s="137"/>
      <c r="AT185" s="143"/>
      <c r="AU185" s="139"/>
      <c r="AV185" s="137"/>
      <c r="AW185" s="137"/>
      <c r="AX185" s="143"/>
      <c r="AY185" s="139"/>
      <c r="AZ185" s="137"/>
      <c r="BA185" s="137"/>
      <c r="BB185" s="137"/>
      <c r="BC185" s="142"/>
      <c r="BD185" s="137"/>
      <c r="BE185" s="66"/>
      <c r="BF185" s="67"/>
      <c r="BG185" s="39">
        <f>SUM(K185:BF185)</f>
        <v>0</v>
      </c>
      <c r="BH185" s="247" t="str">
        <f>IFERROR((BG186/BG185),"")</f>
        <v/>
      </c>
      <c r="BI185" s="12"/>
      <c r="BJ185" s="13"/>
    </row>
    <row r="186" spans="1:62" s="14" customFormat="1" ht="35.25" customHeight="1">
      <c r="A186" s="387"/>
      <c r="B186" s="365"/>
      <c r="C186" s="365"/>
      <c r="D186" s="365"/>
      <c r="E186" s="243"/>
      <c r="F186" s="361"/>
      <c r="G186" s="237"/>
      <c r="H186" s="239"/>
      <c r="I186" s="239"/>
      <c r="J186" s="40" t="s">
        <v>38</v>
      </c>
      <c r="K186" s="41"/>
      <c r="L186" s="43"/>
      <c r="M186" s="43"/>
      <c r="N186" s="44"/>
      <c r="O186" s="41"/>
      <c r="P186" s="43"/>
      <c r="Q186" s="43"/>
      <c r="R186" s="44"/>
      <c r="S186" s="41"/>
      <c r="T186" s="43"/>
      <c r="U186" s="43"/>
      <c r="V186" s="43"/>
      <c r="W186" s="41"/>
      <c r="X186" s="43"/>
      <c r="Y186" s="43"/>
      <c r="Z186" s="44"/>
      <c r="AA186" s="41"/>
      <c r="AB186" s="43"/>
      <c r="AC186" s="43"/>
      <c r="AD186" s="43"/>
      <c r="AE186" s="45"/>
      <c r="AF186" s="43"/>
      <c r="AG186" s="43"/>
      <c r="AH186" s="44"/>
      <c r="AI186" s="41"/>
      <c r="AJ186" s="43"/>
      <c r="AK186" s="43"/>
      <c r="AL186" s="44"/>
      <c r="AM186" s="41"/>
      <c r="AN186" s="43"/>
      <c r="AO186" s="43"/>
      <c r="AP186" s="43"/>
      <c r="AQ186" s="45"/>
      <c r="AR186" s="43"/>
      <c r="AS186" s="43"/>
      <c r="AT186" s="46"/>
      <c r="AU186" s="41"/>
      <c r="AV186" s="43"/>
      <c r="AW186" s="43"/>
      <c r="AX186" s="46"/>
      <c r="AY186" s="41"/>
      <c r="AZ186" s="43"/>
      <c r="BA186" s="43"/>
      <c r="BB186" s="43"/>
      <c r="BC186" s="45"/>
      <c r="BD186" s="43"/>
      <c r="BE186" s="43"/>
      <c r="BF186" s="44"/>
      <c r="BG186" s="39">
        <f>SUM(K186:BF186)</f>
        <v>0</v>
      </c>
      <c r="BH186" s="258"/>
      <c r="BI186" s="12"/>
      <c r="BJ186" s="13"/>
    </row>
    <row r="187" spans="1:62" s="14" customFormat="1" ht="26" customHeight="1">
      <c r="A187" s="387"/>
      <c r="B187" s="365"/>
      <c r="C187" s="365"/>
      <c r="D187" s="365"/>
      <c r="E187" s="243" t="s">
        <v>250</v>
      </c>
      <c r="F187" s="359" t="s">
        <v>251</v>
      </c>
      <c r="G187" s="236" t="s">
        <v>35</v>
      </c>
      <c r="H187" s="238" t="s">
        <v>230</v>
      </c>
      <c r="I187" s="249"/>
      <c r="J187" s="47" t="s">
        <v>37</v>
      </c>
      <c r="K187" s="41"/>
      <c r="L187" s="43"/>
      <c r="M187" s="43"/>
      <c r="N187" s="44"/>
      <c r="O187" s="41"/>
      <c r="P187" s="43"/>
      <c r="Q187" s="131"/>
      <c r="R187" s="129"/>
      <c r="S187" s="133"/>
      <c r="T187" s="131"/>
      <c r="U187" s="131"/>
      <c r="V187" s="131"/>
      <c r="W187" s="133"/>
      <c r="X187" s="131"/>
      <c r="Y187" s="131"/>
      <c r="Z187" s="129"/>
      <c r="AA187" s="133"/>
      <c r="AB187" s="131"/>
      <c r="AC187" s="131"/>
      <c r="AD187" s="131"/>
      <c r="AE187" s="144"/>
      <c r="AF187" s="131"/>
      <c r="AG187" s="131"/>
      <c r="AH187" s="129"/>
      <c r="AI187" s="133"/>
      <c r="AJ187" s="131"/>
      <c r="AK187" s="131"/>
      <c r="AL187" s="129"/>
      <c r="AM187" s="133"/>
      <c r="AN187" s="131"/>
      <c r="AO187" s="131"/>
      <c r="AP187" s="131"/>
      <c r="AQ187" s="144"/>
      <c r="AR187" s="131"/>
      <c r="AS187" s="131"/>
      <c r="AT187" s="132"/>
      <c r="AU187" s="133"/>
      <c r="AV187" s="131"/>
      <c r="AW187" s="131"/>
      <c r="AX187" s="132"/>
      <c r="AY187" s="133"/>
      <c r="AZ187" s="131"/>
      <c r="BA187" s="131"/>
      <c r="BB187" s="131"/>
      <c r="BC187" s="144"/>
      <c r="BD187" s="131"/>
      <c r="BE187" s="43"/>
      <c r="BF187" s="44"/>
      <c r="BG187" s="39">
        <f>SUM(K187:BF187)</f>
        <v>0</v>
      </c>
      <c r="BH187" s="247" t="str">
        <f>IFERROR((BG188/BG187),"")</f>
        <v/>
      </c>
      <c r="BI187" s="12"/>
      <c r="BJ187" s="13"/>
    </row>
    <row r="188" spans="1:62" s="14" customFormat="1" ht="26" customHeight="1" thickBot="1">
      <c r="A188" s="387"/>
      <c r="B188" s="365"/>
      <c r="C188" s="365"/>
      <c r="D188" s="365"/>
      <c r="E188" s="263"/>
      <c r="F188" s="360"/>
      <c r="G188" s="237"/>
      <c r="H188" s="239"/>
      <c r="I188" s="238"/>
      <c r="J188" s="57" t="s">
        <v>38</v>
      </c>
      <c r="K188" s="58"/>
      <c r="L188" s="59"/>
      <c r="M188" s="59"/>
      <c r="N188" s="60"/>
      <c r="O188" s="58"/>
      <c r="P188" s="59"/>
      <c r="Q188" s="59"/>
      <c r="R188" s="60"/>
      <c r="S188" s="58"/>
      <c r="T188" s="59"/>
      <c r="U188" s="59"/>
      <c r="V188" s="59"/>
      <c r="W188" s="58"/>
      <c r="X188" s="59"/>
      <c r="Y188" s="59"/>
      <c r="Z188" s="60"/>
      <c r="AA188" s="61"/>
      <c r="AB188" s="62"/>
      <c r="AC188" s="62"/>
      <c r="AD188" s="62"/>
      <c r="AE188" s="63"/>
      <c r="AF188" s="59"/>
      <c r="AG188" s="59"/>
      <c r="AH188" s="60"/>
      <c r="AI188" s="58"/>
      <c r="AJ188" s="59"/>
      <c r="AK188" s="59"/>
      <c r="AL188" s="60"/>
      <c r="AM188" s="58"/>
      <c r="AN188" s="59"/>
      <c r="AO188" s="59"/>
      <c r="AP188" s="59"/>
      <c r="AQ188" s="63"/>
      <c r="AR188" s="59"/>
      <c r="AS188" s="59"/>
      <c r="AT188" s="64"/>
      <c r="AU188" s="58"/>
      <c r="AV188" s="59"/>
      <c r="AW188" s="59"/>
      <c r="AX188" s="64"/>
      <c r="AY188" s="58"/>
      <c r="AZ188" s="59"/>
      <c r="BA188" s="59"/>
      <c r="BB188" s="59"/>
      <c r="BC188" s="63"/>
      <c r="BD188" s="59"/>
      <c r="BE188" s="59"/>
      <c r="BF188" s="60"/>
      <c r="BG188" s="39">
        <f>SUM(K188:BF188)</f>
        <v>0</v>
      </c>
      <c r="BH188" s="258"/>
      <c r="BI188" s="12"/>
      <c r="BJ188" s="13"/>
    </row>
    <row r="189" spans="1:62" s="13" customFormat="1" ht="26" customHeight="1" thickBot="1">
      <c r="A189" s="387"/>
      <c r="B189" s="134"/>
      <c r="C189" s="135"/>
      <c r="D189" s="136"/>
      <c r="E189" s="221" t="s">
        <v>252</v>
      </c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21"/>
      <c r="BD189" s="221"/>
      <c r="BE189" s="221"/>
      <c r="BF189" s="221"/>
      <c r="BG189" s="221"/>
      <c r="BH189" s="336"/>
      <c r="BI189" s="25"/>
    </row>
    <row r="190" spans="1:62" s="14" customFormat="1" ht="26" customHeight="1">
      <c r="A190" s="387"/>
      <c r="B190" s="364" t="s">
        <v>253</v>
      </c>
      <c r="C190" s="364" t="s">
        <v>254</v>
      </c>
      <c r="D190" s="364" t="s">
        <v>255</v>
      </c>
      <c r="E190" s="262" t="s">
        <v>256</v>
      </c>
      <c r="F190" s="367" t="s">
        <v>257</v>
      </c>
      <c r="G190" s="236" t="s">
        <v>35</v>
      </c>
      <c r="H190" s="238" t="s">
        <v>230</v>
      </c>
      <c r="I190" s="238"/>
      <c r="J190" s="31" t="s">
        <v>37</v>
      </c>
      <c r="K190" s="65"/>
      <c r="L190" s="66"/>
      <c r="M190" s="66"/>
      <c r="N190" s="131"/>
      <c r="O190" s="131"/>
      <c r="P190" s="66"/>
      <c r="Q190" s="66"/>
      <c r="R190" s="67"/>
      <c r="S190" s="65"/>
      <c r="T190" s="66"/>
      <c r="U190" s="131"/>
      <c r="V190" s="131"/>
      <c r="W190" s="65"/>
      <c r="X190" s="66"/>
      <c r="Y190" s="66"/>
      <c r="Z190" s="67"/>
      <c r="AA190" s="32"/>
      <c r="AB190" s="33"/>
      <c r="AC190" s="141"/>
      <c r="AD190" s="33"/>
      <c r="AE190" s="68"/>
      <c r="AF190" s="66"/>
      <c r="AG190" s="66"/>
      <c r="AH190" s="67"/>
      <c r="AI190" s="131"/>
      <c r="AJ190" s="131"/>
      <c r="AK190" s="66"/>
      <c r="AL190" s="67"/>
      <c r="AM190" s="65"/>
      <c r="AN190" s="66"/>
      <c r="AO190" s="66"/>
      <c r="AP190" s="66"/>
      <c r="AQ190" s="68"/>
      <c r="AR190" s="66"/>
      <c r="AS190" s="131"/>
      <c r="AT190" s="131"/>
      <c r="AU190" s="65"/>
      <c r="AV190" s="66"/>
      <c r="AW190" s="66"/>
      <c r="AX190" s="143"/>
      <c r="AY190" s="65"/>
      <c r="AZ190" s="66"/>
      <c r="BA190" s="66"/>
      <c r="BB190" s="66"/>
      <c r="BC190" s="68"/>
      <c r="BD190" s="131"/>
      <c r="BE190" s="66"/>
      <c r="BF190" s="67"/>
      <c r="BG190" s="39">
        <f>SUM(K190:BF190)</f>
        <v>0</v>
      </c>
      <c r="BH190" s="258" t="str">
        <f>IFERROR((BG191/BG190),"")</f>
        <v/>
      </c>
      <c r="BI190" s="12"/>
      <c r="BJ190" s="13"/>
    </row>
    <row r="191" spans="1:62" s="14" customFormat="1" ht="26" customHeight="1">
      <c r="A191" s="387"/>
      <c r="B191" s="365"/>
      <c r="C191" s="365"/>
      <c r="D191" s="365"/>
      <c r="E191" s="243"/>
      <c r="F191" s="246"/>
      <c r="G191" s="237"/>
      <c r="H191" s="239"/>
      <c r="I191" s="239"/>
      <c r="J191" s="40" t="s">
        <v>38</v>
      </c>
      <c r="K191" s="41"/>
      <c r="L191" s="43"/>
      <c r="M191" s="43"/>
      <c r="N191" s="44"/>
      <c r="O191" s="41"/>
      <c r="P191" s="43"/>
      <c r="Q191" s="43"/>
      <c r="R191" s="44"/>
      <c r="S191" s="41"/>
      <c r="T191" s="43"/>
      <c r="U191" s="43"/>
      <c r="V191" s="43"/>
      <c r="W191" s="41"/>
      <c r="X191" s="43"/>
      <c r="Y191" s="43"/>
      <c r="Z191" s="44"/>
      <c r="AA191" s="41"/>
      <c r="AB191" s="43"/>
      <c r="AC191" s="43"/>
      <c r="AD191" s="43"/>
      <c r="AE191" s="45"/>
      <c r="AF191" s="43"/>
      <c r="AG191" s="43"/>
      <c r="AH191" s="44"/>
      <c r="AI191" s="41"/>
      <c r="AJ191" s="43"/>
      <c r="AK191" s="43"/>
      <c r="AL191" s="44"/>
      <c r="AM191" s="41"/>
      <c r="AN191" s="43"/>
      <c r="AO191" s="43"/>
      <c r="AP191" s="43"/>
      <c r="AQ191" s="45"/>
      <c r="AR191" s="43"/>
      <c r="AS191" s="43"/>
      <c r="AT191" s="46"/>
      <c r="AU191" s="41"/>
      <c r="AV191" s="43"/>
      <c r="AW191" s="43"/>
      <c r="AX191" s="46"/>
      <c r="AY191" s="41"/>
      <c r="AZ191" s="43"/>
      <c r="BA191" s="43"/>
      <c r="BB191" s="43"/>
      <c r="BC191" s="45"/>
      <c r="BD191" s="43"/>
      <c r="BE191" s="43"/>
      <c r="BF191" s="44"/>
      <c r="BG191" s="39">
        <f>SUM(K191:BF191)</f>
        <v>0</v>
      </c>
      <c r="BH191" s="241"/>
      <c r="BI191" s="12"/>
      <c r="BJ191" s="13"/>
    </row>
    <row r="192" spans="1:62" s="14" customFormat="1" ht="26" customHeight="1">
      <c r="A192" s="387"/>
      <c r="B192" s="365"/>
      <c r="C192" s="365"/>
      <c r="D192" s="365"/>
      <c r="E192" s="263" t="s">
        <v>258</v>
      </c>
      <c r="F192" s="362" t="s">
        <v>259</v>
      </c>
      <c r="G192" s="236" t="s">
        <v>35</v>
      </c>
      <c r="H192" s="238" t="s">
        <v>230</v>
      </c>
      <c r="I192" s="249"/>
      <c r="J192" s="31" t="s">
        <v>37</v>
      </c>
      <c r="K192" s="41"/>
      <c r="L192" s="43"/>
      <c r="M192" s="43"/>
      <c r="N192" s="44"/>
      <c r="O192" s="131"/>
      <c r="P192" s="66"/>
      <c r="Q192" s="66"/>
      <c r="R192" s="67"/>
      <c r="S192" s="41"/>
      <c r="T192" s="43"/>
      <c r="U192" s="43"/>
      <c r="V192" s="43"/>
      <c r="W192" s="41"/>
      <c r="X192" s="43"/>
      <c r="Y192" s="43"/>
      <c r="Z192" s="44"/>
      <c r="AA192" s="41"/>
      <c r="AB192" s="131"/>
      <c r="AC192" s="43"/>
      <c r="AD192" s="43"/>
      <c r="AE192" s="41"/>
      <c r="AF192" s="43"/>
      <c r="AG192" s="43"/>
      <c r="AH192" s="44"/>
      <c r="AI192" s="41"/>
      <c r="AJ192" s="43"/>
      <c r="AK192" s="43"/>
      <c r="AL192" s="44"/>
      <c r="AM192" s="41"/>
      <c r="AN192" s="43"/>
      <c r="AO192" s="43"/>
      <c r="AP192" s="43"/>
      <c r="AQ192" s="45"/>
      <c r="AR192" s="43"/>
      <c r="AS192" s="43"/>
      <c r="AT192" s="46"/>
      <c r="AU192" s="41"/>
      <c r="AV192" s="43"/>
      <c r="AW192" s="131"/>
      <c r="AX192" s="46"/>
      <c r="AY192" s="41"/>
      <c r="AZ192" s="43"/>
      <c r="BA192" s="43"/>
      <c r="BB192" s="43"/>
      <c r="BC192" s="45"/>
      <c r="BD192" s="43"/>
      <c r="BE192" s="43"/>
      <c r="BF192" s="44"/>
      <c r="BG192" s="39">
        <f>SUM(K192:BF192)</f>
        <v>0</v>
      </c>
      <c r="BH192" s="258" t="str">
        <f>IFERROR((BG193/BG192),"")</f>
        <v/>
      </c>
      <c r="BI192" s="12"/>
      <c r="BJ192" s="13"/>
    </row>
    <row r="193" spans="1:62" s="14" customFormat="1" ht="26" customHeight="1" thickBot="1">
      <c r="A193" s="387"/>
      <c r="B193" s="365"/>
      <c r="C193" s="366"/>
      <c r="D193" s="366"/>
      <c r="E193" s="262"/>
      <c r="F193" s="363"/>
      <c r="G193" s="237"/>
      <c r="H193" s="239"/>
      <c r="I193" s="239"/>
      <c r="J193" s="40" t="s">
        <v>38</v>
      </c>
      <c r="K193" s="41"/>
      <c r="L193" s="43"/>
      <c r="M193" s="43"/>
      <c r="N193" s="44"/>
      <c r="O193" s="41"/>
      <c r="P193" s="43"/>
      <c r="Q193" s="43"/>
      <c r="R193" s="44"/>
      <c r="S193" s="41"/>
      <c r="T193" s="43"/>
      <c r="U193" s="43"/>
      <c r="V193" s="43"/>
      <c r="W193" s="41"/>
      <c r="X193" s="43"/>
      <c r="Y193" s="43"/>
      <c r="Z193" s="44"/>
      <c r="AA193" s="41"/>
      <c r="AB193" s="43"/>
      <c r="AC193" s="43"/>
      <c r="AD193" s="43"/>
      <c r="AE193" s="45"/>
      <c r="AF193" s="43"/>
      <c r="AG193" s="43"/>
      <c r="AH193" s="44"/>
      <c r="AI193" s="41"/>
      <c r="AJ193" s="43"/>
      <c r="AK193" s="43"/>
      <c r="AL193" s="44"/>
      <c r="AM193" s="41"/>
      <c r="AN193" s="43"/>
      <c r="AO193" s="43"/>
      <c r="AP193" s="43"/>
      <c r="AQ193" s="45"/>
      <c r="AR193" s="43"/>
      <c r="AS193" s="43"/>
      <c r="AT193" s="46"/>
      <c r="AU193" s="41"/>
      <c r="AV193" s="43"/>
      <c r="AW193" s="43"/>
      <c r="AX193" s="46"/>
      <c r="AY193" s="41"/>
      <c r="AZ193" s="43"/>
      <c r="BA193" s="43"/>
      <c r="BB193" s="43"/>
      <c r="BC193" s="45"/>
      <c r="BD193" s="43"/>
      <c r="BE193" s="43"/>
      <c r="BF193" s="44"/>
      <c r="BG193" s="39">
        <f>SUM(K193:BF193)</f>
        <v>0</v>
      </c>
      <c r="BH193" s="241"/>
      <c r="BI193" s="12"/>
      <c r="BJ193" s="13"/>
    </row>
    <row r="194" spans="1:62" s="13" customFormat="1" ht="26" customHeight="1" thickBot="1">
      <c r="A194" s="387"/>
      <c r="B194" s="134"/>
      <c r="C194" s="135"/>
      <c r="D194" s="136"/>
      <c r="E194" s="221" t="s">
        <v>260</v>
      </c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21"/>
      <c r="BD194" s="221"/>
      <c r="BE194" s="221"/>
      <c r="BF194" s="221"/>
      <c r="BG194" s="221"/>
      <c r="BH194" s="336"/>
      <c r="BI194" s="25"/>
    </row>
    <row r="195" spans="1:62" s="14" customFormat="1" ht="26" customHeight="1">
      <c r="A195" s="387"/>
      <c r="B195" s="368" t="s">
        <v>261</v>
      </c>
      <c r="C195" s="368" t="s">
        <v>262</v>
      </c>
      <c r="D195" s="368" t="s">
        <v>263</v>
      </c>
      <c r="E195" s="262" t="s">
        <v>264</v>
      </c>
      <c r="F195" s="363" t="s">
        <v>265</v>
      </c>
      <c r="G195" s="236" t="s">
        <v>35</v>
      </c>
      <c r="H195" s="238" t="s">
        <v>230</v>
      </c>
      <c r="I195" s="238"/>
      <c r="J195" s="31" t="s">
        <v>37</v>
      </c>
      <c r="K195" s="65"/>
      <c r="L195" s="66"/>
      <c r="M195" s="66"/>
      <c r="N195" s="67"/>
      <c r="O195" s="65"/>
      <c r="P195" s="66"/>
      <c r="Q195" s="66"/>
      <c r="R195" s="67"/>
      <c r="S195" s="65"/>
      <c r="T195" s="137"/>
      <c r="U195" s="66"/>
      <c r="V195" s="66"/>
      <c r="W195" s="65"/>
      <c r="X195" s="66"/>
      <c r="Y195" s="66"/>
      <c r="Z195" s="67"/>
      <c r="AA195" s="32"/>
      <c r="AB195" s="33"/>
      <c r="AC195" s="33"/>
      <c r="AD195" s="33"/>
      <c r="AE195" s="68"/>
      <c r="AF195" s="66"/>
      <c r="AG195" s="66"/>
      <c r="AH195" s="67"/>
      <c r="AI195" s="65"/>
      <c r="AJ195" s="66"/>
      <c r="AK195" s="66"/>
      <c r="AL195" s="67"/>
      <c r="AM195" s="65"/>
      <c r="AN195" s="66"/>
      <c r="AO195" s="66"/>
      <c r="AP195" s="66"/>
      <c r="AQ195" s="32"/>
      <c r="AR195" s="33"/>
      <c r="AS195" s="33"/>
      <c r="AT195" s="102"/>
      <c r="AU195" s="32"/>
      <c r="AV195" s="33"/>
      <c r="AW195" s="33"/>
      <c r="AX195" s="34"/>
      <c r="AY195" s="65"/>
      <c r="AZ195" s="66"/>
      <c r="BA195" s="66"/>
      <c r="BB195" s="66"/>
      <c r="BC195" s="68"/>
      <c r="BD195" s="66"/>
      <c r="BE195" s="66"/>
      <c r="BF195" s="67"/>
      <c r="BG195" s="39">
        <f>SUM(K195:BF195)</f>
        <v>0</v>
      </c>
      <c r="BH195" s="258" t="str">
        <f>IFERROR((BG196/BG195),"")</f>
        <v/>
      </c>
      <c r="BI195" s="12"/>
      <c r="BJ195" s="13"/>
    </row>
    <row r="196" spans="1:62" s="14" customFormat="1" ht="26" customHeight="1">
      <c r="A196" s="387"/>
      <c r="B196" s="369"/>
      <c r="C196" s="369"/>
      <c r="D196" s="369"/>
      <c r="E196" s="243"/>
      <c r="F196" s="370"/>
      <c r="G196" s="237"/>
      <c r="H196" s="239"/>
      <c r="I196" s="239"/>
      <c r="J196" s="40" t="s">
        <v>38</v>
      </c>
      <c r="K196" s="41"/>
      <c r="L196" s="43"/>
      <c r="M196" s="43"/>
      <c r="N196" s="44"/>
      <c r="O196" s="131"/>
      <c r="P196" s="43"/>
      <c r="Q196" s="43"/>
      <c r="R196" s="44"/>
      <c r="S196" s="41"/>
      <c r="T196" s="43"/>
      <c r="U196" s="43"/>
      <c r="V196" s="131"/>
      <c r="W196" s="41"/>
      <c r="X196" s="43"/>
      <c r="Y196" s="43"/>
      <c r="Z196" s="44"/>
      <c r="AA196" s="41"/>
      <c r="AB196" s="43"/>
      <c r="AC196" s="43"/>
      <c r="AD196" s="43"/>
      <c r="AE196" s="45"/>
      <c r="AF196" s="43"/>
      <c r="AG196" s="43"/>
      <c r="AH196" s="44"/>
      <c r="AI196" s="41"/>
      <c r="AJ196" s="43"/>
      <c r="AK196" s="43"/>
      <c r="AL196" s="131"/>
      <c r="AM196" s="41"/>
      <c r="AN196" s="43"/>
      <c r="AO196" s="43"/>
      <c r="AP196" s="43"/>
      <c r="AQ196" s="41"/>
      <c r="AR196" s="43"/>
      <c r="AS196" s="43"/>
      <c r="AT196" s="46"/>
      <c r="AU196" s="41"/>
      <c r="AV196" s="43"/>
      <c r="AW196" s="43"/>
      <c r="AX196" s="44"/>
      <c r="AY196" s="41"/>
      <c r="AZ196" s="43"/>
      <c r="BA196" s="131"/>
      <c r="BB196" s="43"/>
      <c r="BC196" s="45"/>
      <c r="BD196" s="131"/>
      <c r="BE196" s="43"/>
      <c r="BF196" s="44"/>
      <c r="BG196" s="39">
        <f>SUM(K196:BF196)</f>
        <v>0</v>
      </c>
      <c r="BH196" s="241"/>
      <c r="BI196" s="12"/>
      <c r="BJ196" s="13"/>
    </row>
    <row r="197" spans="1:62" s="14" customFormat="1" ht="36" customHeight="1">
      <c r="A197" s="387"/>
      <c r="B197" s="369"/>
      <c r="C197" s="369"/>
      <c r="D197" s="369"/>
      <c r="E197" s="243" t="s">
        <v>266</v>
      </c>
      <c r="F197" s="382" t="s">
        <v>267</v>
      </c>
      <c r="G197" s="236" t="s">
        <v>35</v>
      </c>
      <c r="H197" s="272" t="s">
        <v>230</v>
      </c>
      <c r="I197" s="272"/>
      <c r="J197" s="145" t="s">
        <v>37</v>
      </c>
      <c r="K197" s="58"/>
      <c r="L197" s="59"/>
      <c r="M197" s="59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1"/>
      <c r="BD197" s="131"/>
      <c r="BE197" s="131"/>
      <c r="BF197" s="60"/>
      <c r="BG197" s="146">
        <f>SUM(K197:BF197)</f>
        <v>0</v>
      </c>
      <c r="BH197" s="186" t="str">
        <f>IFERROR((BG198/BG197),"")</f>
        <v/>
      </c>
      <c r="BI197" s="12"/>
      <c r="BJ197" s="13"/>
    </row>
    <row r="198" spans="1:62" s="14" customFormat="1" ht="31.5" customHeight="1">
      <c r="A198" s="387"/>
      <c r="B198" s="369"/>
      <c r="C198" s="369"/>
      <c r="D198" s="369"/>
      <c r="E198" s="263"/>
      <c r="F198" s="245"/>
      <c r="G198" s="237"/>
      <c r="H198" s="272"/>
      <c r="I198" s="272"/>
      <c r="J198" s="147" t="s">
        <v>38</v>
      </c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148">
        <f>SUM(K198:BF198)</f>
        <v>0</v>
      </c>
      <c r="BH198" s="186"/>
      <c r="BI198" s="12"/>
      <c r="BJ198" s="13"/>
    </row>
    <row r="199" spans="1:62" s="14" customFormat="1" ht="37.5" customHeight="1">
      <c r="A199" s="383" t="s">
        <v>268</v>
      </c>
      <c r="B199" s="384" t="s">
        <v>269</v>
      </c>
      <c r="C199" s="384" t="s">
        <v>270</v>
      </c>
      <c r="D199" s="384" t="s">
        <v>271</v>
      </c>
      <c r="E199" s="385" t="s">
        <v>272</v>
      </c>
      <c r="F199" s="272" t="s">
        <v>273</v>
      </c>
      <c r="G199" s="236" t="s">
        <v>35</v>
      </c>
      <c r="H199" s="272" t="s">
        <v>230</v>
      </c>
      <c r="I199" s="272"/>
      <c r="J199" s="149" t="s">
        <v>37</v>
      </c>
      <c r="K199" s="150"/>
      <c r="L199" s="150"/>
      <c r="M199" s="150"/>
      <c r="N199" s="131"/>
      <c r="O199" s="131"/>
      <c r="P199" s="150"/>
      <c r="Q199" s="150"/>
      <c r="R199" s="151"/>
      <c r="S199" s="152"/>
      <c r="T199" s="150"/>
      <c r="U199" s="150"/>
      <c r="V199" s="150"/>
      <c r="W199" s="152"/>
      <c r="X199" s="150"/>
      <c r="Y199" s="150"/>
      <c r="Z199" s="151"/>
      <c r="AA199" s="152"/>
      <c r="AB199" s="150"/>
      <c r="AC199" s="150"/>
      <c r="AD199" s="150"/>
      <c r="AE199" s="150"/>
      <c r="AF199" s="150"/>
      <c r="AG199" s="150"/>
      <c r="AH199" s="151"/>
      <c r="AI199" s="152"/>
      <c r="AJ199" s="150"/>
      <c r="AK199" s="150"/>
      <c r="AL199" s="151"/>
      <c r="AM199" s="131"/>
      <c r="AN199" s="131"/>
      <c r="AO199" s="150"/>
      <c r="AP199" s="150"/>
      <c r="AQ199" s="152"/>
      <c r="AR199" s="150"/>
      <c r="AS199" s="150"/>
      <c r="AT199" s="151"/>
      <c r="AU199" s="152"/>
      <c r="AV199" s="150"/>
      <c r="AW199" s="150"/>
      <c r="AX199" s="151"/>
      <c r="AY199" s="152"/>
      <c r="AZ199" s="150"/>
      <c r="BA199" s="150"/>
      <c r="BB199" s="150"/>
      <c r="BC199" s="131"/>
      <c r="BD199" s="150"/>
      <c r="BE199" s="150"/>
      <c r="BF199" s="151"/>
      <c r="BG199" s="153"/>
      <c r="BH199" s="187"/>
      <c r="BI199" s="12"/>
      <c r="BJ199" s="13"/>
    </row>
    <row r="200" spans="1:62" s="14" customFormat="1" ht="41.25" customHeight="1">
      <c r="A200" s="383"/>
      <c r="B200" s="368"/>
      <c r="C200" s="368"/>
      <c r="D200" s="368"/>
      <c r="E200" s="385"/>
      <c r="F200" s="272"/>
      <c r="G200" s="237"/>
      <c r="H200" s="272"/>
      <c r="I200" s="272"/>
      <c r="J200" s="154" t="s">
        <v>38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153"/>
      <c r="BH200" s="187"/>
      <c r="BI200" s="12"/>
      <c r="BJ200" s="13"/>
    </row>
    <row r="201" spans="1:62" s="158" customFormat="1" ht="23.25" customHeight="1" thickBot="1">
      <c r="A201" s="371" t="s">
        <v>274</v>
      </c>
      <c r="B201" s="372"/>
      <c r="C201" s="372"/>
      <c r="D201" s="373"/>
      <c r="E201" s="380" t="s">
        <v>275</v>
      </c>
      <c r="F201" s="380"/>
      <c r="G201" s="380"/>
      <c r="H201" s="380"/>
      <c r="I201" s="381"/>
      <c r="J201" s="155" t="s">
        <v>37</v>
      </c>
      <c r="K201" s="156">
        <v>0</v>
      </c>
      <c r="L201" s="156">
        <f t="shared" ref="L201:AD201" si="35">SUM(L12:L198)</f>
        <v>0</v>
      </c>
      <c r="M201" s="156">
        <f t="shared" si="35"/>
        <v>0</v>
      </c>
      <c r="N201" s="156">
        <f t="shared" si="35"/>
        <v>0</v>
      </c>
      <c r="O201" s="156">
        <f t="shared" si="35"/>
        <v>0</v>
      </c>
      <c r="P201" s="156">
        <f t="shared" si="35"/>
        <v>0</v>
      </c>
      <c r="Q201" s="156">
        <f t="shared" si="35"/>
        <v>0</v>
      </c>
      <c r="R201" s="156">
        <f t="shared" si="35"/>
        <v>0</v>
      </c>
      <c r="S201" s="156">
        <f t="shared" si="35"/>
        <v>0</v>
      </c>
      <c r="T201" s="156">
        <f t="shared" si="35"/>
        <v>0</v>
      </c>
      <c r="U201" s="156">
        <f t="shared" si="35"/>
        <v>0</v>
      </c>
      <c r="V201" s="156">
        <f t="shared" si="35"/>
        <v>0</v>
      </c>
      <c r="W201" s="156">
        <f t="shared" si="35"/>
        <v>0</v>
      </c>
      <c r="X201" s="156">
        <f t="shared" si="35"/>
        <v>0</v>
      </c>
      <c r="Y201" s="156">
        <f t="shared" si="35"/>
        <v>0</v>
      </c>
      <c r="Z201" s="156">
        <f t="shared" si="35"/>
        <v>0</v>
      </c>
      <c r="AA201" s="156">
        <f t="shared" si="35"/>
        <v>0</v>
      </c>
      <c r="AB201" s="156">
        <f t="shared" si="35"/>
        <v>0</v>
      </c>
      <c r="AC201" s="156">
        <f t="shared" si="35"/>
        <v>0</v>
      </c>
      <c r="AD201" s="156">
        <f t="shared" si="35"/>
        <v>0</v>
      </c>
      <c r="AE201" s="156">
        <v>0</v>
      </c>
      <c r="AF201" s="156">
        <f t="shared" ref="AF201:BB201" si="36">SUM(AF12:AF198)</f>
        <v>0</v>
      </c>
      <c r="AG201" s="156">
        <f t="shared" si="36"/>
        <v>0</v>
      </c>
      <c r="AH201" s="156">
        <f t="shared" si="36"/>
        <v>0</v>
      </c>
      <c r="AI201" s="156">
        <f t="shared" si="36"/>
        <v>0</v>
      </c>
      <c r="AJ201" s="156">
        <f t="shared" si="36"/>
        <v>0</v>
      </c>
      <c r="AK201" s="156">
        <f t="shared" si="36"/>
        <v>0</v>
      </c>
      <c r="AL201" s="156">
        <f t="shared" si="36"/>
        <v>0</v>
      </c>
      <c r="AM201" s="156">
        <f t="shared" si="36"/>
        <v>0</v>
      </c>
      <c r="AN201" s="156">
        <f t="shared" si="36"/>
        <v>0</v>
      </c>
      <c r="AO201" s="156">
        <f t="shared" si="36"/>
        <v>0</v>
      </c>
      <c r="AP201" s="156">
        <f t="shared" si="36"/>
        <v>0</v>
      </c>
      <c r="AQ201" s="156">
        <f t="shared" si="36"/>
        <v>0</v>
      </c>
      <c r="AR201" s="156">
        <f t="shared" si="36"/>
        <v>0</v>
      </c>
      <c r="AS201" s="156">
        <f t="shared" si="36"/>
        <v>0</v>
      </c>
      <c r="AT201" s="156">
        <f t="shared" si="36"/>
        <v>0</v>
      </c>
      <c r="AU201" s="156">
        <f t="shared" si="36"/>
        <v>0</v>
      </c>
      <c r="AV201" s="156">
        <f t="shared" si="36"/>
        <v>0</v>
      </c>
      <c r="AW201" s="156">
        <f t="shared" si="36"/>
        <v>0</v>
      </c>
      <c r="AX201" s="156">
        <f t="shared" si="36"/>
        <v>0</v>
      </c>
      <c r="AY201" s="156">
        <f t="shared" si="36"/>
        <v>0</v>
      </c>
      <c r="AZ201" s="156">
        <f t="shared" si="36"/>
        <v>0</v>
      </c>
      <c r="BA201" s="156">
        <f t="shared" si="36"/>
        <v>0</v>
      </c>
      <c r="BB201" s="156">
        <f t="shared" si="36"/>
        <v>0</v>
      </c>
      <c r="BC201" s="156">
        <v>0</v>
      </c>
      <c r="BD201" s="156">
        <f>SUM(BD12:BD198)</f>
        <v>0</v>
      </c>
      <c r="BE201" s="156">
        <f>SUM(BE12:BE198)</f>
        <v>0</v>
      </c>
      <c r="BF201" s="156">
        <v>0</v>
      </c>
      <c r="BG201" s="388" t="s">
        <v>276</v>
      </c>
      <c r="BH201" s="390" t="str">
        <f>IFERROR(AVERAGE(BH51,BH79,#REF!,#REF!,#REF!,BH162,#REF!,#REF!),"")</f>
        <v/>
      </c>
      <c r="BI201" s="157"/>
      <c r="BJ201" s="2"/>
    </row>
    <row r="202" spans="1:62" s="158" customFormat="1" ht="23.25" customHeight="1">
      <c r="A202" s="374"/>
      <c r="B202" s="375"/>
      <c r="C202" s="375"/>
      <c r="D202" s="376"/>
      <c r="E202" s="392" t="s">
        <v>277</v>
      </c>
      <c r="F202" s="392"/>
      <c r="G202" s="392"/>
      <c r="H202" s="392"/>
      <c r="I202" s="393"/>
      <c r="J202" s="159" t="s">
        <v>38</v>
      </c>
      <c r="K202" s="160">
        <v>0</v>
      </c>
      <c r="L202" s="160">
        <f t="shared" ref="L202:AD202" si="37">SUM(L12:L198)</f>
        <v>0</v>
      </c>
      <c r="M202" s="160">
        <f t="shared" si="37"/>
        <v>0</v>
      </c>
      <c r="N202" s="160">
        <f t="shared" si="37"/>
        <v>0</v>
      </c>
      <c r="O202" s="160">
        <f t="shared" si="37"/>
        <v>0</v>
      </c>
      <c r="P202" s="160">
        <f t="shared" si="37"/>
        <v>0</v>
      </c>
      <c r="Q202" s="160">
        <f t="shared" si="37"/>
        <v>0</v>
      </c>
      <c r="R202" s="160">
        <f t="shared" si="37"/>
        <v>0</v>
      </c>
      <c r="S202" s="160">
        <f t="shared" si="37"/>
        <v>0</v>
      </c>
      <c r="T202" s="160">
        <f t="shared" si="37"/>
        <v>0</v>
      </c>
      <c r="U202" s="160">
        <f t="shared" si="37"/>
        <v>0</v>
      </c>
      <c r="V202" s="160">
        <f t="shared" si="37"/>
        <v>0</v>
      </c>
      <c r="W202" s="160">
        <f t="shared" si="37"/>
        <v>0</v>
      </c>
      <c r="X202" s="160">
        <f t="shared" si="37"/>
        <v>0</v>
      </c>
      <c r="Y202" s="160">
        <f t="shared" si="37"/>
        <v>0</v>
      </c>
      <c r="Z202" s="160">
        <f t="shared" si="37"/>
        <v>0</v>
      </c>
      <c r="AA202" s="160">
        <f t="shared" si="37"/>
        <v>0</v>
      </c>
      <c r="AB202" s="160">
        <f t="shared" si="37"/>
        <v>0</v>
      </c>
      <c r="AC202" s="160">
        <f t="shared" si="37"/>
        <v>0</v>
      </c>
      <c r="AD202" s="160">
        <f t="shared" si="37"/>
        <v>0</v>
      </c>
      <c r="AE202" s="160">
        <v>0</v>
      </c>
      <c r="AF202" s="160">
        <f t="shared" ref="AF202:BB202" si="38">SUM(AF12:AF198)</f>
        <v>0</v>
      </c>
      <c r="AG202" s="160">
        <f t="shared" si="38"/>
        <v>0</v>
      </c>
      <c r="AH202" s="160">
        <f t="shared" si="38"/>
        <v>0</v>
      </c>
      <c r="AI202" s="160">
        <f t="shared" si="38"/>
        <v>0</v>
      </c>
      <c r="AJ202" s="160">
        <f t="shared" si="38"/>
        <v>0</v>
      </c>
      <c r="AK202" s="160">
        <f t="shared" si="38"/>
        <v>0</v>
      </c>
      <c r="AL202" s="160">
        <f t="shared" si="38"/>
        <v>0</v>
      </c>
      <c r="AM202" s="160">
        <f t="shared" si="38"/>
        <v>0</v>
      </c>
      <c r="AN202" s="160">
        <f t="shared" si="38"/>
        <v>0</v>
      </c>
      <c r="AO202" s="160">
        <f t="shared" si="38"/>
        <v>0</v>
      </c>
      <c r="AP202" s="160">
        <f t="shared" si="38"/>
        <v>0</v>
      </c>
      <c r="AQ202" s="160">
        <f t="shared" si="38"/>
        <v>0</v>
      </c>
      <c r="AR202" s="160">
        <f t="shared" si="38"/>
        <v>0</v>
      </c>
      <c r="AS202" s="160">
        <f t="shared" si="38"/>
        <v>0</v>
      </c>
      <c r="AT202" s="160">
        <f t="shared" si="38"/>
        <v>0</v>
      </c>
      <c r="AU202" s="160">
        <f t="shared" si="38"/>
        <v>0</v>
      </c>
      <c r="AV202" s="160">
        <f t="shared" si="38"/>
        <v>0</v>
      </c>
      <c r="AW202" s="160">
        <f t="shared" si="38"/>
        <v>0</v>
      </c>
      <c r="AX202" s="160">
        <f t="shared" si="38"/>
        <v>0</v>
      </c>
      <c r="AY202" s="160">
        <f t="shared" si="38"/>
        <v>0</v>
      </c>
      <c r="AZ202" s="160">
        <f t="shared" si="38"/>
        <v>0</v>
      </c>
      <c r="BA202" s="160">
        <f t="shared" si="38"/>
        <v>0</v>
      </c>
      <c r="BB202" s="160">
        <f t="shared" si="38"/>
        <v>0</v>
      </c>
      <c r="BC202" s="160">
        <v>0</v>
      </c>
      <c r="BD202" s="160">
        <f>SUM(BD12:BD198)</f>
        <v>0</v>
      </c>
      <c r="BE202" s="160">
        <f>SUM(BE12:BE198)</f>
        <v>0</v>
      </c>
      <c r="BF202" s="160">
        <v>0</v>
      </c>
      <c r="BG202" s="388"/>
      <c r="BH202" s="390"/>
      <c r="BI202" s="157"/>
      <c r="BJ202" s="2"/>
    </row>
    <row r="203" spans="1:62" s="165" customFormat="1" ht="23.25" customHeight="1" thickBot="1">
      <c r="A203" s="374"/>
      <c r="B203" s="375"/>
      <c r="C203" s="375"/>
      <c r="D203" s="376"/>
      <c r="E203" s="392" t="s">
        <v>278</v>
      </c>
      <c r="F203" s="392"/>
      <c r="G203" s="392"/>
      <c r="H203" s="392"/>
      <c r="I203" s="393"/>
      <c r="J203" s="394"/>
      <c r="K203" s="161">
        <v>1</v>
      </c>
      <c r="L203" s="161">
        <v>1</v>
      </c>
      <c r="M203" s="161">
        <v>1</v>
      </c>
      <c r="N203" s="161">
        <v>1</v>
      </c>
      <c r="O203" s="161">
        <v>1</v>
      </c>
      <c r="P203" s="161"/>
      <c r="Q203" s="161">
        <v>1</v>
      </c>
      <c r="R203" s="161"/>
      <c r="S203" s="161">
        <v>1</v>
      </c>
      <c r="T203" s="161"/>
      <c r="U203" s="161"/>
      <c r="V203" s="161">
        <v>1</v>
      </c>
      <c r="W203" s="161">
        <v>1</v>
      </c>
      <c r="X203" s="161"/>
      <c r="Y203" s="161">
        <v>1</v>
      </c>
      <c r="Z203" s="161"/>
      <c r="AA203" s="161">
        <v>1</v>
      </c>
      <c r="AB203" s="161"/>
      <c r="AC203" s="161">
        <v>1</v>
      </c>
      <c r="AD203" s="161"/>
      <c r="AE203" s="161">
        <v>1</v>
      </c>
      <c r="AF203" s="161"/>
      <c r="AG203" s="161">
        <v>1</v>
      </c>
      <c r="AH203" s="161"/>
      <c r="AI203" s="161">
        <v>1</v>
      </c>
      <c r="AJ203" s="161"/>
      <c r="AK203" s="161">
        <v>1</v>
      </c>
      <c r="AL203" s="161"/>
      <c r="AM203" s="161">
        <v>1</v>
      </c>
      <c r="AN203" s="161"/>
      <c r="AO203" s="161">
        <v>1</v>
      </c>
      <c r="AP203" s="161"/>
      <c r="AQ203" s="161">
        <v>1</v>
      </c>
      <c r="AR203" s="162" t="str">
        <f t="shared" ref="AR203:BF203" si="39">IFERROR((AR202/AR201),"")</f>
        <v/>
      </c>
      <c r="AS203" s="162" t="str">
        <f t="shared" si="39"/>
        <v/>
      </c>
      <c r="AT203" s="162" t="str">
        <f t="shared" si="39"/>
        <v/>
      </c>
      <c r="AU203" s="162" t="str">
        <f t="shared" si="39"/>
        <v/>
      </c>
      <c r="AV203" s="162" t="str">
        <f t="shared" si="39"/>
        <v/>
      </c>
      <c r="AW203" s="162" t="str">
        <f t="shared" si="39"/>
        <v/>
      </c>
      <c r="AX203" s="162" t="str">
        <f t="shared" si="39"/>
        <v/>
      </c>
      <c r="AY203" s="162" t="str">
        <f t="shared" si="39"/>
        <v/>
      </c>
      <c r="AZ203" s="162" t="str">
        <f t="shared" si="39"/>
        <v/>
      </c>
      <c r="BA203" s="162" t="str">
        <f t="shared" si="39"/>
        <v/>
      </c>
      <c r="BB203" s="162" t="str">
        <f t="shared" si="39"/>
        <v/>
      </c>
      <c r="BC203" s="162" t="str">
        <f t="shared" si="39"/>
        <v/>
      </c>
      <c r="BD203" s="162" t="str">
        <f t="shared" si="39"/>
        <v/>
      </c>
      <c r="BE203" s="162" t="str">
        <f t="shared" si="39"/>
        <v/>
      </c>
      <c r="BF203" s="162" t="str">
        <f t="shared" si="39"/>
        <v/>
      </c>
      <c r="BG203" s="389"/>
      <c r="BH203" s="391"/>
      <c r="BI203" s="163"/>
      <c r="BJ203" s="164"/>
    </row>
    <row r="204" spans="1:62" s="158" customFormat="1" ht="30" customHeight="1">
      <c r="A204" s="374"/>
      <c r="B204" s="375"/>
      <c r="C204" s="375"/>
      <c r="D204" s="376"/>
      <c r="E204" s="392" t="s">
        <v>279</v>
      </c>
      <c r="F204" s="392"/>
      <c r="G204" s="392"/>
      <c r="H204" s="392"/>
      <c r="I204" s="393"/>
      <c r="J204" s="395"/>
      <c r="K204" s="397" t="str">
        <f>K7</f>
        <v>ENERO</v>
      </c>
      <c r="L204" s="398"/>
      <c r="M204" s="403">
        <f>SUM(K201:N201)</f>
        <v>0</v>
      </c>
      <c r="N204" s="404"/>
      <c r="O204" s="397" t="str">
        <f>O7</f>
        <v>FEBRERO</v>
      </c>
      <c r="P204" s="398"/>
      <c r="Q204" s="403">
        <f>SUM(O201:R201)</f>
        <v>0</v>
      </c>
      <c r="R204" s="404"/>
      <c r="S204" s="397" t="str">
        <f>S7</f>
        <v>MARZO</v>
      </c>
      <c r="T204" s="409"/>
      <c r="U204" s="398"/>
      <c r="V204" s="166">
        <f>SUM(S201:V201)</f>
        <v>0</v>
      </c>
      <c r="W204" s="397" t="str">
        <f>W7</f>
        <v>ABRIL</v>
      </c>
      <c r="X204" s="398"/>
      <c r="Y204" s="403">
        <f>SUM(W201:Z201)</f>
        <v>0</v>
      </c>
      <c r="Z204" s="404"/>
      <c r="AA204" s="397" t="str">
        <f>AA7</f>
        <v>MAYO</v>
      </c>
      <c r="AB204" s="398"/>
      <c r="AC204" s="403">
        <f>SUM(AA201:AD201)</f>
        <v>0</v>
      </c>
      <c r="AD204" s="405"/>
      <c r="AE204" s="397" t="str">
        <f>AE7</f>
        <v>JUNIO</v>
      </c>
      <c r="AF204" s="398"/>
      <c r="AG204" s="403">
        <f>SUM(AE201:AH201)</f>
        <v>0</v>
      </c>
      <c r="AH204" s="404"/>
      <c r="AI204" s="397" t="str">
        <f>AI7</f>
        <v>JULIO</v>
      </c>
      <c r="AJ204" s="398"/>
      <c r="AK204" s="403">
        <f>SUM(AI201:AL201)</f>
        <v>0</v>
      </c>
      <c r="AL204" s="404"/>
      <c r="AM204" s="397" t="str">
        <f>AM7</f>
        <v>AGOSTO</v>
      </c>
      <c r="AN204" s="398"/>
      <c r="AO204" s="403">
        <f>SUM(AM201:AP201)</f>
        <v>0</v>
      </c>
      <c r="AP204" s="405"/>
      <c r="AQ204" s="406" t="str">
        <f>AQ7</f>
        <v>SEPTIEMBRE</v>
      </c>
      <c r="AR204" s="398"/>
      <c r="AS204" s="403">
        <f>SUM(AQ201:AT201)</f>
        <v>0</v>
      </c>
      <c r="AT204" s="404"/>
      <c r="AU204" s="397" t="str">
        <f>AU7</f>
        <v>OCTUBRE</v>
      </c>
      <c r="AV204" s="398"/>
      <c r="AW204" s="403">
        <f>SUM(AU201:AX201)</f>
        <v>0</v>
      </c>
      <c r="AX204" s="404"/>
      <c r="AY204" s="397" t="str">
        <f>AY7</f>
        <v>NOVIEMBRE</v>
      </c>
      <c r="AZ204" s="398"/>
      <c r="BA204" s="403">
        <f>SUM(AY201:BB201)</f>
        <v>0</v>
      </c>
      <c r="BB204" s="404"/>
      <c r="BC204" s="409"/>
      <c r="BD204" s="398"/>
      <c r="BE204" s="403">
        <f>SUM(BC201:BF201)</f>
        <v>0</v>
      </c>
      <c r="BF204" s="404"/>
      <c r="BG204" s="167" t="s">
        <v>280</v>
      </c>
      <c r="BH204" s="168">
        <f>+M204+Q204+V204+Y204+AC204+AG204+AK204+AO204+AS204+AW204+BA204+BE204</f>
        <v>0</v>
      </c>
      <c r="BI204" s="157"/>
      <c r="BJ204" s="2"/>
    </row>
    <row r="205" spans="1:62" s="158" customFormat="1" ht="30" customHeight="1">
      <c r="A205" s="374"/>
      <c r="B205" s="375"/>
      <c r="C205" s="375"/>
      <c r="D205" s="376"/>
      <c r="E205" s="392" t="s">
        <v>281</v>
      </c>
      <c r="F205" s="392"/>
      <c r="G205" s="392"/>
      <c r="H205" s="392"/>
      <c r="I205" s="393"/>
      <c r="J205" s="395"/>
      <c r="K205" s="399"/>
      <c r="L205" s="400"/>
      <c r="M205" s="412">
        <f>SUM(K202:N202)</f>
        <v>0</v>
      </c>
      <c r="N205" s="413"/>
      <c r="O205" s="399"/>
      <c r="P205" s="400"/>
      <c r="Q205" s="412">
        <f>SUM(O202:R202)</f>
        <v>0</v>
      </c>
      <c r="R205" s="413"/>
      <c r="S205" s="399"/>
      <c r="T205" s="410"/>
      <c r="U205" s="400"/>
      <c r="V205" s="169">
        <f>SUM(S202:V202)</f>
        <v>0</v>
      </c>
      <c r="W205" s="399"/>
      <c r="X205" s="400"/>
      <c r="Y205" s="412">
        <f>SUM(W202:Z202)</f>
        <v>0</v>
      </c>
      <c r="Z205" s="413"/>
      <c r="AA205" s="399"/>
      <c r="AB205" s="400"/>
      <c r="AC205" s="412">
        <f>SUM(AA202:AD202)</f>
        <v>0</v>
      </c>
      <c r="AD205" s="426"/>
      <c r="AE205" s="399"/>
      <c r="AF205" s="400"/>
      <c r="AG205" s="412">
        <f>SUM(AE202:AH202)</f>
        <v>0</v>
      </c>
      <c r="AH205" s="413"/>
      <c r="AI205" s="399"/>
      <c r="AJ205" s="400"/>
      <c r="AK205" s="412">
        <f>SUM(AI202:AL202)</f>
        <v>0</v>
      </c>
      <c r="AL205" s="413"/>
      <c r="AM205" s="399"/>
      <c r="AN205" s="400"/>
      <c r="AO205" s="412">
        <f>SUM(AM202:AP202)</f>
        <v>0</v>
      </c>
      <c r="AP205" s="426"/>
      <c r="AQ205" s="407"/>
      <c r="AR205" s="400"/>
      <c r="AS205" s="412">
        <f>SUM(AQ202:AT202)</f>
        <v>0</v>
      </c>
      <c r="AT205" s="413"/>
      <c r="AU205" s="399"/>
      <c r="AV205" s="400"/>
      <c r="AW205" s="412">
        <f>SUM(AU202:AX202)</f>
        <v>0</v>
      </c>
      <c r="AX205" s="413"/>
      <c r="AY205" s="399"/>
      <c r="AZ205" s="400"/>
      <c r="BA205" s="412">
        <f>SUM(AY202:BB202)</f>
        <v>0</v>
      </c>
      <c r="BB205" s="413"/>
      <c r="BC205" s="410"/>
      <c r="BD205" s="400"/>
      <c r="BE205" s="412">
        <f>SUM(BC202:BF202)</f>
        <v>0</v>
      </c>
      <c r="BF205" s="413"/>
      <c r="BG205" s="170" t="s">
        <v>282</v>
      </c>
      <c r="BH205" s="171">
        <f>+M205+Q205+V205+Y205+AC205+AG205+AK205+AO205+AS205+AW205+BA205+BE205</f>
        <v>0</v>
      </c>
      <c r="BI205" s="157"/>
      <c r="BJ205" s="2"/>
    </row>
    <row r="206" spans="1:62" s="158" customFormat="1" ht="30" customHeight="1" thickBot="1">
      <c r="A206" s="377"/>
      <c r="B206" s="378"/>
      <c r="C206" s="378"/>
      <c r="D206" s="379"/>
      <c r="E206" s="423" t="s">
        <v>283</v>
      </c>
      <c r="F206" s="423"/>
      <c r="G206" s="423"/>
      <c r="H206" s="423"/>
      <c r="I206" s="424"/>
      <c r="J206" s="396"/>
      <c r="K206" s="401"/>
      <c r="L206" s="402"/>
      <c r="M206" s="414" t="str">
        <f>IFERROR((M205/M204),"")</f>
        <v/>
      </c>
      <c r="N206" s="415"/>
      <c r="O206" s="401"/>
      <c r="P206" s="402"/>
      <c r="Q206" s="414" t="str">
        <f>IFERROR((Q205/Q204),"")</f>
        <v/>
      </c>
      <c r="R206" s="415"/>
      <c r="S206" s="401"/>
      <c r="T206" s="411"/>
      <c r="U206" s="402"/>
      <c r="V206" s="172" t="str">
        <f>IFERROR((V205/V204),"")</f>
        <v/>
      </c>
      <c r="W206" s="401"/>
      <c r="X206" s="402"/>
      <c r="Y206" s="414" t="str">
        <f>IFERROR((Y205/Y204),"")</f>
        <v/>
      </c>
      <c r="Z206" s="415"/>
      <c r="AA206" s="401"/>
      <c r="AB206" s="402"/>
      <c r="AC206" s="414" t="str">
        <f>IFERROR((AC205/AC204),"")</f>
        <v/>
      </c>
      <c r="AD206" s="425"/>
      <c r="AE206" s="401"/>
      <c r="AF206" s="402"/>
      <c r="AG206" s="414" t="str">
        <f>IFERROR((AG205/AG204),"")</f>
        <v/>
      </c>
      <c r="AH206" s="415"/>
      <c r="AI206" s="401"/>
      <c r="AJ206" s="402"/>
      <c r="AK206" s="414" t="str">
        <f>IFERROR((AK205/AK204),"")</f>
        <v/>
      </c>
      <c r="AL206" s="415"/>
      <c r="AM206" s="401"/>
      <c r="AN206" s="402"/>
      <c r="AO206" s="414" t="str">
        <f>IFERROR((AO205/AO204),"")</f>
        <v/>
      </c>
      <c r="AP206" s="425"/>
      <c r="AQ206" s="408"/>
      <c r="AR206" s="402"/>
      <c r="AS206" s="414" t="str">
        <f>IFERROR((AS205/AS204),"")</f>
        <v/>
      </c>
      <c r="AT206" s="415"/>
      <c r="AU206" s="401"/>
      <c r="AV206" s="402"/>
      <c r="AW206" s="414" t="str">
        <f>IFERROR((AW205/AW204),"")</f>
        <v/>
      </c>
      <c r="AX206" s="415"/>
      <c r="AY206" s="401"/>
      <c r="AZ206" s="402"/>
      <c r="BA206" s="414" t="str">
        <f>IFERROR((BA205/BA204),"")</f>
        <v/>
      </c>
      <c r="BB206" s="415"/>
      <c r="BC206" s="411"/>
      <c r="BD206" s="402"/>
      <c r="BE206" s="414" t="str">
        <f>IFERROR((BE205/BE204),"")</f>
        <v/>
      </c>
      <c r="BF206" s="415"/>
      <c r="BG206" s="173" t="s">
        <v>284</v>
      </c>
      <c r="BH206" s="174" t="str">
        <f>IFERROR((BH205/BH204),"")</f>
        <v/>
      </c>
      <c r="BI206" s="157"/>
      <c r="BJ206" s="2"/>
    </row>
    <row r="207" spans="1:62" s="158" customFormat="1" ht="13.5" customHeight="1">
      <c r="A207" s="175"/>
      <c r="B207" s="175"/>
      <c r="C207" s="175"/>
      <c r="D207" s="175"/>
      <c r="E207" s="175"/>
      <c r="F207" s="175"/>
      <c r="G207" s="175"/>
      <c r="H207" s="175"/>
      <c r="I207" s="175"/>
      <c r="J207" s="176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75"/>
      <c r="BH207" s="175"/>
      <c r="BI207" s="157"/>
      <c r="BJ207" s="2"/>
    </row>
    <row r="208" spans="1:62" s="158" customFormat="1" ht="13.5" customHeight="1">
      <c r="A208" s="175"/>
      <c r="B208" s="175"/>
      <c r="C208" s="175"/>
      <c r="D208" s="175"/>
      <c r="E208" s="175"/>
      <c r="F208" s="175"/>
      <c r="G208" s="175"/>
      <c r="H208" s="175"/>
      <c r="I208" s="175"/>
      <c r="J208" s="176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75"/>
      <c r="BH208" s="175"/>
      <c r="BI208" s="157"/>
      <c r="BJ208" s="2"/>
    </row>
    <row r="209" spans="1:62" s="158" customFormat="1" ht="13.5" customHeight="1">
      <c r="A209" s="175"/>
      <c r="B209" s="175"/>
      <c r="C209" s="175"/>
      <c r="D209" s="175"/>
      <c r="E209" s="175"/>
      <c r="F209" s="175"/>
      <c r="G209" s="175"/>
      <c r="H209" s="175"/>
      <c r="I209" s="416"/>
      <c r="J209" s="416"/>
      <c r="K209" s="416"/>
      <c r="L209" s="416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75"/>
      <c r="BH209" s="175"/>
      <c r="BI209" s="157"/>
      <c r="BJ209" s="2"/>
    </row>
    <row r="210" spans="1:62" s="158" customFormat="1" ht="13.5" customHeight="1">
      <c r="A210" s="175"/>
      <c r="B210" s="175"/>
      <c r="C210" s="175"/>
      <c r="D210" s="175"/>
      <c r="E210" s="175"/>
      <c r="F210" s="175"/>
      <c r="G210" s="175"/>
      <c r="H210" s="175"/>
      <c r="I210" s="175"/>
      <c r="J210" s="176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75"/>
      <c r="BH210" s="175"/>
      <c r="BI210" s="157"/>
      <c r="BJ210" s="2"/>
    </row>
    <row r="211" spans="1:62" s="158" customFormat="1" ht="13.5" customHeight="1">
      <c r="A211" s="175"/>
      <c r="B211" s="175"/>
      <c r="C211" s="175"/>
      <c r="D211" s="175"/>
      <c r="E211" s="175"/>
      <c r="F211" s="175"/>
      <c r="G211" s="175"/>
      <c r="H211" s="175"/>
      <c r="I211" s="175"/>
      <c r="J211" s="176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75"/>
      <c r="BH211" s="175"/>
      <c r="BI211" s="157"/>
      <c r="BJ211" s="2"/>
    </row>
    <row r="212" spans="1:62" s="158" customFormat="1" ht="13.5" customHeight="1">
      <c r="A212" s="175"/>
      <c r="B212" s="175"/>
      <c r="C212" s="175"/>
      <c r="D212" s="175"/>
      <c r="E212" s="175"/>
      <c r="F212" s="175"/>
      <c r="G212" s="175"/>
      <c r="H212" s="175"/>
      <c r="I212" s="175"/>
      <c r="J212" s="176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75"/>
      <c r="BH212" s="175"/>
      <c r="BI212" s="157"/>
      <c r="BJ212" s="2"/>
    </row>
    <row r="213" spans="1:62" s="158" customFormat="1" ht="13.5" customHeight="1">
      <c r="A213" s="175"/>
      <c r="B213" s="175"/>
      <c r="C213" s="175"/>
      <c r="D213" s="175"/>
      <c r="E213" s="175"/>
      <c r="F213" s="175"/>
      <c r="G213" s="175"/>
      <c r="H213" s="175"/>
      <c r="I213" s="175"/>
      <c r="J213" s="176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75"/>
      <c r="BH213" s="175"/>
      <c r="BI213" s="157"/>
      <c r="BJ213" s="2"/>
    </row>
    <row r="214" spans="1:62" s="158" customFormat="1" ht="13.5" customHeight="1">
      <c r="A214" s="175"/>
      <c r="B214" s="175"/>
      <c r="C214" s="175"/>
      <c r="D214" s="175"/>
      <c r="E214" s="175"/>
      <c r="F214" s="175"/>
      <c r="G214" s="175"/>
      <c r="H214" s="175"/>
      <c r="I214" s="175"/>
      <c r="J214" s="176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75"/>
      <c r="BH214" s="175"/>
      <c r="BI214" s="157"/>
      <c r="BJ214" s="2"/>
    </row>
    <row r="215" spans="1:62" s="158" customFormat="1" ht="13.5" customHeight="1">
      <c r="A215" s="175"/>
      <c r="B215" s="175"/>
      <c r="C215" s="175"/>
      <c r="D215" s="175"/>
      <c r="E215" s="175"/>
      <c r="F215" s="175"/>
      <c r="G215" s="175"/>
      <c r="H215" s="175"/>
      <c r="I215" s="175"/>
      <c r="J215" s="176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75"/>
      <c r="BH215" s="175"/>
      <c r="BI215" s="157"/>
      <c r="BJ215" s="2"/>
    </row>
    <row r="216" spans="1:62" s="158" customFormat="1" ht="13.5" customHeight="1">
      <c r="A216" s="175"/>
      <c r="B216" s="175"/>
      <c r="C216" s="175"/>
      <c r="D216" s="175"/>
      <c r="E216" s="175"/>
      <c r="F216" s="175"/>
      <c r="G216" s="175"/>
      <c r="H216" s="175"/>
      <c r="I216" s="175"/>
      <c r="J216" s="176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75"/>
      <c r="BH216" s="175"/>
      <c r="BI216" s="157"/>
      <c r="BJ216" s="2"/>
    </row>
    <row r="217" spans="1:62" s="158" customFormat="1" ht="13.5" customHeight="1">
      <c r="A217" s="175"/>
      <c r="B217" s="175"/>
      <c r="C217" s="175"/>
      <c r="D217" s="175"/>
      <c r="E217" s="175"/>
      <c r="F217" s="175"/>
      <c r="G217" s="175"/>
      <c r="H217" s="175"/>
      <c r="I217" s="175"/>
      <c r="J217" s="176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75"/>
      <c r="BH217" s="175"/>
      <c r="BI217" s="157"/>
      <c r="BJ217" s="2"/>
    </row>
    <row r="218" spans="1:62" s="158" customFormat="1" ht="13.5" customHeight="1">
      <c r="A218" s="175"/>
      <c r="B218" s="175"/>
      <c r="C218" s="175"/>
      <c r="D218" s="175"/>
      <c r="E218" s="175"/>
      <c r="F218" s="175"/>
      <c r="G218" s="175"/>
      <c r="H218" s="175"/>
      <c r="I218" s="175"/>
      <c r="J218" s="176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75"/>
      <c r="BH218" s="175"/>
      <c r="BI218" s="157"/>
      <c r="BJ218" s="2"/>
    </row>
    <row r="219" spans="1:62" s="158" customFormat="1" ht="13.5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6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75"/>
      <c r="BH219" s="175"/>
      <c r="BI219" s="157"/>
      <c r="BJ219" s="2"/>
    </row>
    <row r="220" spans="1:62" s="158" customFormat="1" ht="13.5" customHeight="1">
      <c r="A220" s="175"/>
      <c r="B220" s="175"/>
      <c r="C220" s="175"/>
      <c r="D220" s="175"/>
      <c r="E220" s="175"/>
      <c r="F220" s="175"/>
      <c r="G220" s="175"/>
      <c r="H220" s="175"/>
      <c r="I220" s="175"/>
      <c r="J220" s="176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75"/>
      <c r="BH220" s="175"/>
      <c r="BI220" s="157"/>
      <c r="BJ220" s="2"/>
    </row>
    <row r="221" spans="1:62" s="158" customFormat="1" ht="13.5" customHeight="1">
      <c r="A221" s="175"/>
      <c r="B221" s="175"/>
      <c r="C221" s="175"/>
      <c r="D221" s="175"/>
      <c r="E221" s="175"/>
      <c r="F221" s="175"/>
      <c r="G221" s="175"/>
      <c r="H221" s="175"/>
      <c r="I221" s="175"/>
      <c r="J221" s="176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75"/>
      <c r="BH221" s="175"/>
      <c r="BI221" s="157"/>
      <c r="BJ221" s="2"/>
    </row>
    <row r="222" spans="1:62" s="158" customFormat="1" ht="13.5" customHeight="1">
      <c r="A222" s="175"/>
      <c r="B222" s="175"/>
      <c r="C222" s="175"/>
      <c r="D222" s="175"/>
      <c r="E222" s="175"/>
      <c r="F222" s="175"/>
      <c r="G222" s="175"/>
      <c r="H222" s="175"/>
      <c r="I222" s="175"/>
      <c r="J222" s="176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75"/>
      <c r="BH222" s="175"/>
      <c r="BI222" s="157"/>
      <c r="BJ222" s="2"/>
    </row>
    <row r="223" spans="1:62" s="158" customFormat="1" ht="13.5" customHeight="1">
      <c r="A223" s="175"/>
      <c r="B223" s="175"/>
      <c r="C223" s="175"/>
      <c r="D223" s="175"/>
      <c r="E223" s="175"/>
      <c r="F223" s="175"/>
      <c r="G223" s="175"/>
      <c r="H223" s="175"/>
      <c r="I223" s="175"/>
      <c r="J223" s="176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75"/>
      <c r="BH223" s="175"/>
      <c r="BI223" s="157"/>
      <c r="BJ223" s="2"/>
    </row>
    <row r="224" spans="1:62" s="158" customFormat="1" ht="13.5" customHeight="1">
      <c r="A224" s="175"/>
      <c r="B224" s="175"/>
      <c r="C224" s="175"/>
      <c r="D224" s="175"/>
      <c r="E224" s="175"/>
      <c r="F224" s="175"/>
      <c r="G224" s="175"/>
      <c r="H224" s="175"/>
      <c r="I224" s="175"/>
      <c r="J224" s="176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75"/>
      <c r="BH224" s="175"/>
      <c r="BI224" s="157"/>
      <c r="BJ224" s="2"/>
    </row>
    <row r="225" spans="1:62" s="158" customFormat="1" ht="13.5" customHeight="1">
      <c r="A225" s="175"/>
      <c r="B225" s="175"/>
      <c r="C225" s="175"/>
      <c r="D225" s="175"/>
      <c r="E225" s="175"/>
      <c r="F225" s="175"/>
      <c r="G225" s="175"/>
      <c r="H225" s="175"/>
      <c r="I225" s="175"/>
      <c r="J225" s="176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75"/>
      <c r="BH225" s="175"/>
      <c r="BI225" s="157"/>
      <c r="BJ225" s="2"/>
    </row>
    <row r="226" spans="1:62" s="158" customFormat="1" ht="13.5" customHeight="1">
      <c r="A226" s="175"/>
      <c r="B226" s="175"/>
      <c r="C226" s="175"/>
      <c r="D226" s="175"/>
      <c r="E226" s="175"/>
      <c r="F226" s="175"/>
      <c r="G226" s="175"/>
      <c r="H226" s="175"/>
      <c r="I226" s="175"/>
      <c r="J226" s="176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75"/>
      <c r="BH226" s="175"/>
      <c r="BI226" s="157"/>
      <c r="BJ226" s="2"/>
    </row>
    <row r="227" spans="1:62" s="158" customFormat="1" ht="13.5" customHeight="1">
      <c r="A227" s="175"/>
      <c r="B227" s="175"/>
      <c r="C227" s="175"/>
      <c r="D227" s="175"/>
      <c r="E227" s="175"/>
      <c r="F227" s="175"/>
      <c r="G227" s="175"/>
      <c r="H227" s="175"/>
      <c r="I227" s="175"/>
      <c r="J227" s="176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75"/>
      <c r="BH227" s="175"/>
      <c r="BI227" s="157"/>
      <c r="BJ227" s="2"/>
    </row>
    <row r="228" spans="1:62" s="158" customFormat="1" ht="13.5" customHeight="1">
      <c r="A228" s="175"/>
      <c r="B228" s="175"/>
      <c r="C228" s="175"/>
      <c r="D228" s="175"/>
      <c r="E228" s="175"/>
      <c r="F228" s="175"/>
      <c r="G228" s="175"/>
      <c r="H228" s="175"/>
      <c r="I228" s="175"/>
      <c r="J228" s="176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75"/>
      <c r="BH228" s="175"/>
      <c r="BI228" s="157"/>
      <c r="BJ228" s="2"/>
    </row>
    <row r="229" spans="1:62" s="158" customFormat="1" ht="13.5" customHeight="1">
      <c r="A229" s="175"/>
      <c r="B229" s="175"/>
      <c r="C229" s="175"/>
      <c r="D229" s="175"/>
      <c r="E229" s="175"/>
      <c r="F229" s="175"/>
      <c r="G229" s="175"/>
      <c r="H229" s="175"/>
      <c r="I229" s="175"/>
      <c r="J229" s="176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75"/>
      <c r="BH229" s="175"/>
      <c r="BI229" s="157"/>
      <c r="BJ229" s="2"/>
    </row>
    <row r="230" spans="1:62" s="158" customFormat="1" ht="13.5" customHeight="1">
      <c r="A230" s="175"/>
      <c r="B230" s="175"/>
      <c r="C230" s="175"/>
      <c r="D230" s="175"/>
      <c r="E230" s="175"/>
      <c r="F230" s="175"/>
      <c r="G230" s="175"/>
      <c r="H230" s="175"/>
      <c r="I230" s="175"/>
      <c r="J230" s="176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75"/>
      <c r="BH230" s="175"/>
      <c r="BI230" s="157"/>
      <c r="BJ230" s="2"/>
    </row>
    <row r="231" spans="1:62" s="158" customFormat="1" ht="13.5" customHeight="1">
      <c r="A231" s="175"/>
      <c r="B231" s="175"/>
      <c r="C231" s="175"/>
      <c r="D231" s="175"/>
      <c r="E231" s="175"/>
      <c r="F231" s="175"/>
      <c r="G231" s="175"/>
      <c r="H231" s="175"/>
      <c r="I231" s="175"/>
      <c r="J231" s="176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75"/>
      <c r="BH231" s="175"/>
      <c r="BI231" s="157"/>
      <c r="BJ231" s="2"/>
    </row>
    <row r="232" spans="1:62" s="158" customFormat="1" ht="13.5" customHeight="1">
      <c r="A232" s="175"/>
      <c r="B232" s="175"/>
      <c r="C232" s="175"/>
      <c r="D232" s="175"/>
      <c r="E232" s="175"/>
      <c r="F232" s="175"/>
      <c r="G232" s="175"/>
      <c r="H232" s="175"/>
      <c r="I232" s="175"/>
      <c r="J232" s="176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75"/>
      <c r="BH232" s="175"/>
      <c r="BI232" s="157"/>
      <c r="BJ232" s="2"/>
    </row>
    <row r="233" spans="1:62" s="158" customFormat="1" ht="13.5" customHeight="1">
      <c r="A233" s="175"/>
      <c r="B233" s="175"/>
      <c r="C233" s="175"/>
      <c r="D233" s="175"/>
      <c r="E233" s="175"/>
      <c r="F233" s="175"/>
      <c r="G233" s="175"/>
      <c r="H233" s="175"/>
      <c r="I233" s="175"/>
      <c r="J233" s="176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75"/>
      <c r="BH233" s="175"/>
      <c r="BI233" s="157"/>
      <c r="BJ233" s="2"/>
    </row>
    <row r="234" spans="1:62" s="158" customFormat="1" ht="13.5" customHeight="1">
      <c r="A234" s="175"/>
      <c r="B234" s="175"/>
      <c r="C234" s="175"/>
      <c r="D234" s="175"/>
      <c r="E234" s="175"/>
      <c r="F234" s="175"/>
      <c r="G234" s="175"/>
      <c r="H234" s="175"/>
      <c r="I234" s="175"/>
      <c r="J234" s="176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75"/>
      <c r="BH234" s="175"/>
      <c r="BI234" s="157"/>
      <c r="BJ234" s="2"/>
    </row>
    <row r="235" spans="1:62" s="158" customFormat="1" ht="13.5" customHeight="1">
      <c r="A235" s="175"/>
      <c r="B235" s="175"/>
      <c r="C235" s="175"/>
      <c r="D235" s="175"/>
      <c r="E235" s="175"/>
      <c r="F235" s="175"/>
      <c r="G235" s="175"/>
      <c r="H235" s="175"/>
      <c r="I235" s="175"/>
      <c r="J235" s="176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75"/>
      <c r="BH235" s="175"/>
      <c r="BI235" s="157"/>
      <c r="BJ235" s="2"/>
    </row>
    <row r="236" spans="1:62" s="158" customFormat="1" ht="13.5" customHeight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6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75"/>
      <c r="BH236" s="175"/>
      <c r="BI236" s="157"/>
      <c r="BJ236" s="2"/>
    </row>
    <row r="237" spans="1:62" s="158" customFormat="1" ht="13.5" customHeight="1">
      <c r="A237" s="175"/>
      <c r="B237" s="175"/>
      <c r="C237" s="175"/>
      <c r="D237" s="175"/>
      <c r="E237" s="175"/>
      <c r="F237" s="175"/>
      <c r="G237" s="175"/>
      <c r="H237" s="175"/>
      <c r="I237" s="175"/>
      <c r="J237" s="176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75"/>
      <c r="BH237" s="175"/>
      <c r="BI237" s="157"/>
      <c r="BJ237" s="2"/>
    </row>
    <row r="238" spans="1:62" s="158" customFormat="1" ht="13.5" customHeight="1">
      <c r="A238" s="175"/>
      <c r="B238" s="175"/>
      <c r="C238" s="175"/>
      <c r="D238" s="175"/>
      <c r="E238" s="175"/>
      <c r="F238" s="175"/>
      <c r="G238" s="175"/>
      <c r="H238" s="175"/>
      <c r="I238" s="175"/>
      <c r="J238" s="176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75"/>
      <c r="BH238" s="175"/>
      <c r="BI238" s="157"/>
      <c r="BJ238" s="2"/>
    </row>
    <row r="239" spans="1:62" s="158" customFormat="1" ht="13.5" customHeight="1">
      <c r="A239" s="175"/>
      <c r="B239" s="175"/>
      <c r="C239" s="175"/>
      <c r="D239" s="175"/>
      <c r="E239" s="175"/>
      <c r="F239" s="175"/>
      <c r="G239" s="175"/>
      <c r="H239" s="175"/>
      <c r="I239" s="175"/>
      <c r="J239" s="176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75"/>
      <c r="BH239" s="175"/>
      <c r="BI239" s="157"/>
      <c r="BJ239" s="2"/>
    </row>
    <row r="240" spans="1:62" s="158" customFormat="1" ht="13.5" customHeight="1">
      <c r="A240" s="175"/>
      <c r="B240" s="175"/>
      <c r="C240" s="175"/>
      <c r="D240" s="175"/>
      <c r="E240" s="175"/>
      <c r="F240" s="175"/>
      <c r="G240" s="175"/>
      <c r="H240" s="175"/>
      <c r="I240" s="175"/>
      <c r="J240" s="176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75"/>
      <c r="BH240" s="175"/>
      <c r="BI240" s="157"/>
      <c r="BJ240" s="2"/>
    </row>
    <row r="241" spans="1:62" s="158" customFormat="1" ht="13.5" customHeight="1">
      <c r="A241" s="175"/>
      <c r="B241" s="175"/>
      <c r="C241" s="175"/>
      <c r="D241" s="175"/>
      <c r="E241" s="175"/>
      <c r="F241" s="175"/>
      <c r="G241" s="175"/>
      <c r="H241" s="175"/>
      <c r="I241" s="175"/>
      <c r="J241" s="176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75"/>
      <c r="BH241" s="175"/>
      <c r="BI241" s="157"/>
      <c r="BJ241" s="2"/>
    </row>
    <row r="242" spans="1:62" s="158" customFormat="1" ht="13.5" customHeight="1">
      <c r="A242" s="175"/>
      <c r="B242" s="175"/>
      <c r="C242" s="175"/>
      <c r="D242" s="175"/>
      <c r="E242" s="175"/>
      <c r="F242" s="175"/>
      <c r="G242" s="175"/>
      <c r="H242" s="175"/>
      <c r="I242" s="175"/>
      <c r="J242" s="176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75"/>
      <c r="BH242" s="175"/>
      <c r="BI242" s="157"/>
      <c r="BJ242" s="2"/>
    </row>
    <row r="243" spans="1:62" s="158" customFormat="1" ht="13.5" customHeight="1">
      <c r="A243" s="175"/>
      <c r="B243" s="175"/>
      <c r="C243" s="175"/>
      <c r="D243" s="175"/>
      <c r="E243" s="175"/>
      <c r="F243" s="175"/>
      <c r="G243" s="175"/>
      <c r="H243" s="175"/>
      <c r="I243" s="175"/>
      <c r="J243" s="176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75"/>
      <c r="BH243" s="175"/>
      <c r="BI243" s="157"/>
      <c r="BJ243" s="2"/>
    </row>
    <row r="244" spans="1:62" s="158" customFormat="1" ht="13.5" customHeight="1">
      <c r="A244" s="175"/>
      <c r="B244" s="175"/>
      <c r="C244" s="175"/>
      <c r="D244" s="175"/>
      <c r="E244" s="175"/>
      <c r="F244" s="175"/>
      <c r="G244" s="175"/>
      <c r="H244" s="175"/>
      <c r="I244" s="175"/>
      <c r="J244" s="176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75"/>
      <c r="BH244" s="175"/>
      <c r="BI244" s="157"/>
      <c r="BJ244" s="2"/>
    </row>
    <row r="245" spans="1:62" s="158" customFormat="1" ht="13.5" customHeight="1">
      <c r="A245" s="175"/>
      <c r="B245" s="175"/>
      <c r="C245" s="175"/>
      <c r="D245" s="175"/>
      <c r="E245" s="175"/>
      <c r="F245" s="175"/>
      <c r="G245" s="175"/>
      <c r="H245" s="175"/>
      <c r="I245" s="175"/>
      <c r="J245" s="176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75"/>
      <c r="BH245" s="175"/>
      <c r="BI245" s="157"/>
      <c r="BJ245" s="2"/>
    </row>
    <row r="246" spans="1:62" s="158" customFormat="1" ht="13.5" customHeight="1">
      <c r="A246" s="175"/>
      <c r="B246" s="175"/>
      <c r="C246" s="175"/>
      <c r="D246" s="175"/>
      <c r="E246" s="175"/>
      <c r="F246" s="175"/>
      <c r="G246" s="175"/>
      <c r="H246" s="175"/>
      <c r="I246" s="175"/>
      <c r="J246" s="176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75"/>
      <c r="BH246" s="175"/>
      <c r="BI246" s="157"/>
      <c r="BJ246" s="2"/>
    </row>
    <row r="247" spans="1:62" s="158" customFormat="1" ht="13.5" customHeight="1">
      <c r="A247" s="175"/>
      <c r="B247" s="175"/>
      <c r="C247" s="175"/>
      <c r="D247" s="175"/>
      <c r="E247" s="175"/>
      <c r="F247" s="175"/>
      <c r="G247" s="175"/>
      <c r="H247" s="175"/>
      <c r="I247" s="175"/>
      <c r="J247" s="176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75"/>
      <c r="BH247" s="175"/>
      <c r="BI247" s="157"/>
      <c r="BJ247" s="2"/>
    </row>
    <row r="248" spans="1:62" s="158" customFormat="1" ht="13.5" customHeight="1">
      <c r="A248" s="175"/>
      <c r="B248" s="175"/>
      <c r="C248" s="175"/>
      <c r="D248" s="175"/>
      <c r="E248" s="175"/>
      <c r="F248" s="175"/>
      <c r="G248" s="175"/>
      <c r="H248" s="175"/>
      <c r="I248" s="175"/>
      <c r="J248" s="176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75"/>
      <c r="BH248" s="175"/>
      <c r="BI248" s="157"/>
      <c r="BJ248" s="2"/>
    </row>
    <row r="249" spans="1:62" s="158" customFormat="1" ht="13.5" customHeight="1">
      <c r="A249" s="175"/>
      <c r="B249" s="175"/>
      <c r="C249" s="175"/>
      <c r="D249" s="175"/>
      <c r="E249" s="175"/>
      <c r="F249" s="175"/>
      <c r="G249" s="175"/>
      <c r="H249" s="175"/>
      <c r="I249" s="175"/>
      <c r="J249" s="176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75"/>
      <c r="BH249" s="175"/>
      <c r="BI249" s="157"/>
      <c r="BJ249" s="2"/>
    </row>
    <row r="250" spans="1:62" s="158" customFormat="1" ht="13.5" customHeight="1">
      <c r="A250" s="175"/>
      <c r="B250" s="175"/>
      <c r="C250" s="175"/>
      <c r="D250" s="175"/>
      <c r="E250" s="175"/>
      <c r="F250" s="175"/>
      <c r="G250" s="175"/>
      <c r="H250" s="175"/>
      <c r="I250" s="175"/>
      <c r="J250" s="176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75"/>
      <c r="BH250" s="175"/>
      <c r="BI250" s="157"/>
      <c r="BJ250" s="2"/>
    </row>
    <row r="251" spans="1:62" s="158" customFormat="1" ht="13.5" customHeight="1">
      <c r="A251" s="175"/>
      <c r="B251" s="175"/>
      <c r="C251" s="175"/>
      <c r="D251" s="175"/>
      <c r="E251" s="175"/>
      <c r="F251" s="175"/>
      <c r="G251" s="175"/>
      <c r="H251" s="175"/>
      <c r="I251" s="175"/>
      <c r="J251" s="176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75"/>
      <c r="BH251" s="175"/>
      <c r="BI251" s="157"/>
      <c r="BJ251" s="2"/>
    </row>
    <row r="252" spans="1:62" s="158" customFormat="1" ht="13.5" customHeight="1">
      <c r="A252" s="175"/>
      <c r="B252" s="175"/>
      <c r="C252" s="175"/>
      <c r="D252" s="175"/>
      <c r="E252" s="175"/>
      <c r="F252" s="175"/>
      <c r="G252" s="175"/>
      <c r="H252" s="175"/>
      <c r="I252" s="175"/>
      <c r="J252" s="176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75"/>
      <c r="BH252" s="175"/>
      <c r="BI252" s="157"/>
      <c r="BJ252" s="2"/>
    </row>
    <row r="253" spans="1:62" s="158" customFormat="1" ht="13.5" customHeight="1">
      <c r="A253" s="175"/>
      <c r="B253" s="175"/>
      <c r="C253" s="175"/>
      <c r="D253" s="175"/>
      <c r="E253" s="175"/>
      <c r="F253" s="175"/>
      <c r="G253" s="175"/>
      <c r="H253" s="175"/>
      <c r="I253" s="175"/>
      <c r="J253" s="176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75"/>
      <c r="BH253" s="175"/>
      <c r="BI253" s="157"/>
      <c r="BJ253" s="2"/>
    </row>
    <row r="254" spans="1:62" s="158" customFormat="1" ht="13.5" customHeight="1">
      <c r="A254" s="175"/>
      <c r="B254" s="175"/>
      <c r="C254" s="175"/>
      <c r="D254" s="175"/>
      <c r="E254" s="175"/>
      <c r="F254" s="175"/>
      <c r="G254" s="175"/>
      <c r="H254" s="175"/>
      <c r="I254" s="175"/>
      <c r="J254" s="176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75"/>
      <c r="BH254" s="175"/>
      <c r="BI254" s="157"/>
      <c r="BJ254" s="2"/>
    </row>
    <row r="255" spans="1:62" s="158" customFormat="1" ht="13.5" customHeight="1">
      <c r="A255" s="175"/>
      <c r="B255" s="175"/>
      <c r="C255" s="175"/>
      <c r="D255" s="175"/>
      <c r="E255" s="175"/>
      <c r="F255" s="175"/>
      <c r="G255" s="175"/>
      <c r="H255" s="175"/>
      <c r="I255" s="175"/>
      <c r="J255" s="176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75"/>
      <c r="BH255" s="175"/>
      <c r="BI255" s="157"/>
      <c r="BJ255" s="2"/>
    </row>
    <row r="256" spans="1:62" s="158" customFormat="1" ht="13.5" customHeight="1">
      <c r="A256" s="175"/>
      <c r="B256" s="175"/>
      <c r="C256" s="175"/>
      <c r="D256" s="175"/>
      <c r="E256" s="175"/>
      <c r="F256" s="175"/>
      <c r="G256" s="175"/>
      <c r="H256" s="175"/>
      <c r="I256" s="175"/>
      <c r="J256" s="176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75"/>
      <c r="BH256" s="175"/>
      <c r="BI256" s="157"/>
      <c r="BJ256" s="2"/>
    </row>
    <row r="257" spans="1:62" s="158" customFormat="1" ht="13.5" customHeight="1">
      <c r="A257" s="175"/>
      <c r="B257" s="175"/>
      <c r="C257" s="175"/>
      <c r="D257" s="175"/>
      <c r="E257" s="175"/>
      <c r="F257" s="175"/>
      <c r="G257" s="175"/>
      <c r="H257" s="175"/>
      <c r="I257" s="175"/>
      <c r="J257" s="176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75"/>
      <c r="BH257" s="175"/>
      <c r="BI257" s="157"/>
      <c r="BJ257" s="2"/>
    </row>
    <row r="258" spans="1:62" s="158" customFormat="1" ht="13.5" customHeight="1">
      <c r="A258" s="175"/>
      <c r="B258" s="175"/>
      <c r="C258" s="175"/>
      <c r="D258" s="175"/>
      <c r="E258" s="175"/>
      <c r="F258" s="175"/>
      <c r="G258" s="175"/>
      <c r="H258" s="175"/>
      <c r="I258" s="175"/>
      <c r="J258" s="176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75"/>
      <c r="BH258" s="175"/>
      <c r="BI258" s="157"/>
      <c r="BJ258" s="2"/>
    </row>
    <row r="259" spans="1:62" s="158" customFormat="1" ht="13.5" customHeight="1">
      <c r="A259" s="175"/>
      <c r="B259" s="175"/>
      <c r="C259" s="175"/>
      <c r="D259" s="175"/>
      <c r="E259" s="175"/>
      <c r="F259" s="175"/>
      <c r="G259" s="175"/>
      <c r="H259" s="175"/>
      <c r="I259" s="175"/>
      <c r="J259" s="176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75"/>
      <c r="BH259" s="175"/>
      <c r="BI259" s="157"/>
      <c r="BJ259" s="2"/>
    </row>
    <row r="260" spans="1:62" s="158" customFormat="1" ht="13.5" customHeight="1">
      <c r="A260" s="175"/>
      <c r="B260" s="175"/>
      <c r="C260" s="175"/>
      <c r="D260" s="175"/>
      <c r="E260" s="175"/>
      <c r="F260" s="175"/>
      <c r="G260" s="175"/>
      <c r="H260" s="175"/>
      <c r="I260" s="175"/>
      <c r="J260" s="176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75"/>
      <c r="BH260" s="175"/>
      <c r="BI260" s="157"/>
      <c r="BJ260" s="2"/>
    </row>
    <row r="261" spans="1:62" s="158" customFormat="1" ht="13.5" customHeight="1">
      <c r="A261" s="175"/>
      <c r="B261" s="175"/>
      <c r="C261" s="175"/>
      <c r="D261" s="175"/>
      <c r="E261" s="175"/>
      <c r="F261" s="175"/>
      <c r="G261" s="175"/>
      <c r="H261" s="175"/>
      <c r="I261" s="175"/>
      <c r="J261" s="176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75"/>
      <c r="BH261" s="175"/>
      <c r="BI261" s="157"/>
      <c r="BJ261" s="2"/>
    </row>
    <row r="262" spans="1:62" s="158" customFormat="1" ht="13.5" customHeight="1">
      <c r="A262" s="175"/>
      <c r="B262" s="175"/>
      <c r="C262" s="175"/>
      <c r="D262" s="175"/>
      <c r="E262" s="175"/>
      <c r="F262" s="175"/>
      <c r="G262" s="175"/>
      <c r="H262" s="175"/>
      <c r="I262" s="175"/>
      <c r="J262" s="176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75"/>
      <c r="BH262" s="175"/>
      <c r="BI262" s="157"/>
      <c r="BJ262" s="2"/>
    </row>
    <row r="263" spans="1:62" s="158" customFormat="1" ht="13.5" customHeight="1">
      <c r="A263" s="175"/>
      <c r="B263" s="175"/>
      <c r="C263" s="175"/>
      <c r="D263" s="175"/>
      <c r="E263" s="175"/>
      <c r="F263" s="175"/>
      <c r="G263" s="175"/>
      <c r="H263" s="175"/>
      <c r="I263" s="175"/>
      <c r="J263" s="176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75"/>
      <c r="BH263" s="175"/>
      <c r="BI263" s="157"/>
      <c r="BJ263" s="2"/>
    </row>
    <row r="264" spans="1:62" s="158" customFormat="1" ht="13.5" customHeight="1">
      <c r="A264" s="175"/>
      <c r="B264" s="175"/>
      <c r="C264" s="175"/>
      <c r="D264" s="175"/>
      <c r="E264" s="175"/>
      <c r="F264" s="175"/>
      <c r="G264" s="175"/>
      <c r="H264" s="175"/>
      <c r="I264" s="175"/>
      <c r="J264" s="176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75"/>
      <c r="BH264" s="175"/>
      <c r="BI264" s="157"/>
      <c r="BJ264" s="2"/>
    </row>
    <row r="265" spans="1:62" s="158" customFormat="1" ht="13.5" customHeight="1">
      <c r="A265" s="175"/>
      <c r="B265" s="175"/>
      <c r="C265" s="175"/>
      <c r="D265" s="175"/>
      <c r="E265" s="175"/>
      <c r="F265" s="175"/>
      <c r="G265" s="175"/>
      <c r="H265" s="175"/>
      <c r="I265" s="175"/>
      <c r="J265" s="176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75"/>
      <c r="BH265" s="175"/>
      <c r="BI265" s="157"/>
      <c r="BJ265" s="2"/>
    </row>
    <row r="266" spans="1:62" s="158" customFormat="1" ht="13.5" customHeight="1">
      <c r="A266" s="175"/>
      <c r="B266" s="175"/>
      <c r="C266" s="175"/>
      <c r="D266" s="175"/>
      <c r="E266" s="175"/>
      <c r="F266" s="175"/>
      <c r="G266" s="175"/>
      <c r="H266" s="175"/>
      <c r="I266" s="175"/>
      <c r="J266" s="176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75"/>
      <c r="BH266" s="175"/>
      <c r="BI266" s="157"/>
      <c r="BJ266" s="2"/>
    </row>
    <row r="267" spans="1:62" s="158" customFormat="1" ht="13.5" customHeight="1">
      <c r="A267" s="175"/>
      <c r="B267" s="175"/>
      <c r="C267" s="175"/>
      <c r="D267" s="175"/>
      <c r="E267" s="175"/>
      <c r="F267" s="175"/>
      <c r="G267" s="175"/>
      <c r="H267" s="175"/>
      <c r="I267" s="175"/>
      <c r="J267" s="176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75"/>
      <c r="BH267" s="175"/>
      <c r="BI267" s="157"/>
      <c r="BJ267" s="2"/>
    </row>
    <row r="268" spans="1:62" s="158" customFormat="1" ht="13.5" customHeight="1">
      <c r="A268" s="175"/>
      <c r="B268" s="175"/>
      <c r="C268" s="175"/>
      <c r="D268" s="175"/>
      <c r="E268" s="175"/>
      <c r="F268" s="175"/>
      <c r="G268" s="175"/>
      <c r="H268" s="175"/>
      <c r="I268" s="175"/>
      <c r="J268" s="176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75"/>
      <c r="BH268" s="175"/>
      <c r="BI268" s="157"/>
      <c r="BJ268" s="2"/>
    </row>
    <row r="269" spans="1:62" s="158" customFormat="1" ht="13.5" customHeight="1">
      <c r="A269" s="175"/>
      <c r="B269" s="175"/>
      <c r="C269" s="175"/>
      <c r="D269" s="175"/>
      <c r="E269" s="175"/>
      <c r="F269" s="175"/>
      <c r="G269" s="175"/>
      <c r="H269" s="175"/>
      <c r="I269" s="175"/>
      <c r="J269" s="176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75"/>
      <c r="BH269" s="175"/>
      <c r="BI269" s="157"/>
      <c r="BJ269" s="2"/>
    </row>
    <row r="270" spans="1:62" s="158" customFormat="1" ht="13.5" customHeight="1">
      <c r="A270" s="175"/>
      <c r="B270" s="175"/>
      <c r="C270" s="175"/>
      <c r="D270" s="175"/>
      <c r="E270" s="175"/>
      <c r="F270" s="175"/>
      <c r="G270" s="175"/>
      <c r="H270" s="175"/>
      <c r="I270" s="175"/>
      <c r="J270" s="176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75"/>
      <c r="BH270" s="175"/>
      <c r="BI270" s="157"/>
      <c r="BJ270" s="2"/>
    </row>
    <row r="271" spans="1:62" s="158" customFormat="1" ht="13.5" customHeight="1">
      <c r="A271" s="175"/>
      <c r="B271" s="175"/>
      <c r="C271" s="175"/>
      <c r="D271" s="175"/>
      <c r="E271" s="175"/>
      <c r="F271" s="175"/>
      <c r="G271" s="175"/>
      <c r="H271" s="175"/>
      <c r="I271" s="175"/>
      <c r="J271" s="176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75"/>
      <c r="BH271" s="175"/>
      <c r="BI271" s="157"/>
      <c r="BJ271" s="2"/>
    </row>
    <row r="272" spans="1:62" s="158" customFormat="1" ht="13.5" customHeight="1">
      <c r="A272" s="175"/>
      <c r="B272" s="175"/>
      <c r="C272" s="175"/>
      <c r="D272" s="175"/>
      <c r="E272" s="175"/>
      <c r="F272" s="175"/>
      <c r="G272" s="175"/>
      <c r="H272" s="175"/>
      <c r="I272" s="175"/>
      <c r="J272" s="176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75"/>
      <c r="BH272" s="175"/>
      <c r="BI272" s="157"/>
      <c r="BJ272" s="2"/>
    </row>
    <row r="273" spans="1:62" s="158" customFormat="1" ht="13.5" customHeight="1">
      <c r="A273" s="175"/>
      <c r="B273" s="175"/>
      <c r="C273" s="175"/>
      <c r="D273" s="175"/>
      <c r="E273" s="175"/>
      <c r="F273" s="175"/>
      <c r="G273" s="175"/>
      <c r="H273" s="175"/>
      <c r="I273" s="175"/>
      <c r="J273" s="176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75"/>
      <c r="BH273" s="175"/>
      <c r="BI273" s="157"/>
      <c r="BJ273" s="2"/>
    </row>
    <row r="274" spans="1:62" s="158" customFormat="1" ht="13.5" customHeight="1">
      <c r="A274" s="175"/>
      <c r="B274" s="175"/>
      <c r="C274" s="175"/>
      <c r="D274" s="175"/>
      <c r="E274" s="175"/>
      <c r="F274" s="175"/>
      <c r="G274" s="175"/>
      <c r="H274" s="175"/>
      <c r="I274" s="175"/>
      <c r="J274" s="176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75"/>
      <c r="BH274" s="175"/>
      <c r="BI274" s="157"/>
      <c r="BJ274" s="2"/>
    </row>
    <row r="275" spans="1:62" s="158" customFormat="1" ht="13.5" customHeight="1">
      <c r="A275" s="175"/>
      <c r="B275" s="175"/>
      <c r="C275" s="175"/>
      <c r="D275" s="175"/>
      <c r="E275" s="175"/>
      <c r="F275" s="175"/>
      <c r="G275" s="175"/>
      <c r="H275" s="175"/>
      <c r="I275" s="175"/>
      <c r="J275" s="176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75"/>
      <c r="BH275" s="175"/>
      <c r="BI275" s="157"/>
      <c r="BJ275" s="2"/>
    </row>
    <row r="276" spans="1:62" s="158" customFormat="1" ht="13.5" customHeight="1">
      <c r="A276" s="175"/>
      <c r="B276" s="175"/>
      <c r="C276" s="175"/>
      <c r="D276" s="175"/>
      <c r="E276" s="175"/>
      <c r="F276" s="175"/>
      <c r="G276" s="175"/>
      <c r="H276" s="175"/>
      <c r="I276" s="175"/>
      <c r="J276" s="176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75"/>
      <c r="BH276" s="175"/>
      <c r="BI276" s="157"/>
      <c r="BJ276" s="2"/>
    </row>
    <row r="277" spans="1:62" s="158" customFormat="1" ht="13.5" customHeight="1">
      <c r="A277" s="175"/>
      <c r="B277" s="175"/>
      <c r="C277" s="175"/>
      <c r="D277" s="175"/>
      <c r="E277" s="175"/>
      <c r="F277" s="175"/>
      <c r="G277" s="175"/>
      <c r="H277" s="175"/>
      <c r="I277" s="175"/>
      <c r="J277" s="176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75"/>
      <c r="BH277" s="175"/>
      <c r="BI277" s="157"/>
      <c r="BJ277" s="2"/>
    </row>
    <row r="278" spans="1:62" s="158" customFormat="1" ht="13.5" customHeight="1">
      <c r="A278" s="175"/>
      <c r="B278" s="175"/>
      <c r="C278" s="175"/>
      <c r="D278" s="175"/>
      <c r="E278" s="175"/>
      <c r="F278" s="175"/>
      <c r="G278" s="175"/>
      <c r="H278" s="175"/>
      <c r="I278" s="175"/>
      <c r="J278" s="176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75"/>
      <c r="BH278" s="175"/>
      <c r="BI278" s="157"/>
      <c r="BJ278" s="2"/>
    </row>
    <row r="279" spans="1:62" s="158" customFormat="1" ht="13.5" customHeight="1">
      <c r="A279" s="175"/>
      <c r="B279" s="175"/>
      <c r="C279" s="175"/>
      <c r="D279" s="175"/>
      <c r="E279" s="175"/>
      <c r="F279" s="175"/>
      <c r="G279" s="175"/>
      <c r="H279" s="175"/>
      <c r="I279" s="175"/>
      <c r="J279" s="176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75"/>
      <c r="BH279" s="175"/>
      <c r="BI279" s="157"/>
      <c r="BJ279" s="2"/>
    </row>
    <row r="280" spans="1:62" s="158" customFormat="1" ht="13.5" customHeight="1">
      <c r="A280" s="175"/>
      <c r="B280" s="175"/>
      <c r="C280" s="175"/>
      <c r="D280" s="175"/>
      <c r="E280" s="175"/>
      <c r="F280" s="175"/>
      <c r="G280" s="175"/>
      <c r="H280" s="175"/>
      <c r="I280" s="175"/>
      <c r="J280" s="176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75"/>
      <c r="BH280" s="175"/>
      <c r="BI280" s="157"/>
      <c r="BJ280" s="2"/>
    </row>
    <row r="281" spans="1:62" s="158" customFormat="1" ht="13.5" customHeight="1">
      <c r="A281" s="175"/>
      <c r="B281" s="175"/>
      <c r="C281" s="175"/>
      <c r="D281" s="175"/>
      <c r="E281" s="175"/>
      <c r="F281" s="175"/>
      <c r="G281" s="175"/>
      <c r="H281" s="175"/>
      <c r="I281" s="175"/>
      <c r="J281" s="176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75"/>
      <c r="BH281" s="175"/>
      <c r="BI281" s="157"/>
      <c r="BJ281" s="2"/>
    </row>
    <row r="282" spans="1:62" s="158" customFormat="1" ht="13.5" customHeight="1">
      <c r="A282" s="175"/>
      <c r="B282" s="175"/>
      <c r="C282" s="175"/>
      <c r="D282" s="175"/>
      <c r="E282" s="175"/>
      <c r="F282" s="175"/>
      <c r="G282" s="175"/>
      <c r="H282" s="175"/>
      <c r="I282" s="175"/>
      <c r="J282" s="176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75"/>
      <c r="BH282" s="175"/>
      <c r="BI282" s="157"/>
      <c r="BJ282" s="2"/>
    </row>
    <row r="283" spans="1:62" s="158" customFormat="1" ht="13.5" customHeight="1">
      <c r="A283" s="175"/>
      <c r="B283" s="175"/>
      <c r="C283" s="175"/>
      <c r="D283" s="175"/>
      <c r="E283" s="175"/>
      <c r="F283" s="175"/>
      <c r="G283" s="175"/>
      <c r="H283" s="175"/>
      <c r="I283" s="175"/>
      <c r="J283" s="176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75"/>
      <c r="BH283" s="175"/>
      <c r="BI283" s="157"/>
      <c r="BJ283" s="2"/>
    </row>
    <row r="284" spans="1:62" s="158" customFormat="1" ht="13.5" customHeight="1">
      <c r="A284" s="175"/>
      <c r="B284" s="175"/>
      <c r="C284" s="175"/>
      <c r="D284" s="175"/>
      <c r="E284" s="175"/>
      <c r="F284" s="175"/>
      <c r="G284" s="175"/>
      <c r="H284" s="175"/>
      <c r="I284" s="175"/>
      <c r="J284" s="176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75"/>
      <c r="BH284" s="175"/>
      <c r="BI284" s="157"/>
      <c r="BJ284" s="2"/>
    </row>
    <row r="285" spans="1:62" s="158" customFormat="1" ht="13.5" customHeight="1">
      <c r="A285" s="175"/>
      <c r="B285" s="175"/>
      <c r="C285" s="175"/>
      <c r="D285" s="175"/>
      <c r="E285" s="175"/>
      <c r="F285" s="175"/>
      <c r="G285" s="175"/>
      <c r="H285" s="175"/>
      <c r="I285" s="175"/>
      <c r="J285" s="176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75"/>
      <c r="BH285" s="175"/>
      <c r="BI285" s="157"/>
      <c r="BJ285" s="2"/>
    </row>
    <row r="286" spans="1:62" s="158" customFormat="1" ht="13.5" customHeight="1">
      <c r="A286" s="175"/>
      <c r="B286" s="175"/>
      <c r="C286" s="175"/>
      <c r="D286" s="175"/>
      <c r="E286" s="175"/>
      <c r="F286" s="175"/>
      <c r="G286" s="175"/>
      <c r="H286" s="175"/>
      <c r="I286" s="175"/>
      <c r="J286" s="176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75"/>
      <c r="BH286" s="175"/>
      <c r="BI286" s="157"/>
      <c r="BJ286" s="2"/>
    </row>
    <row r="287" spans="1:62" s="158" customFormat="1" ht="13.5" customHeight="1">
      <c r="A287" s="175"/>
      <c r="B287" s="175"/>
      <c r="C287" s="175"/>
      <c r="D287" s="175"/>
      <c r="E287" s="175"/>
      <c r="F287" s="175"/>
      <c r="G287" s="175"/>
      <c r="H287" s="175"/>
      <c r="I287" s="175"/>
      <c r="J287" s="176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75"/>
      <c r="BH287" s="175"/>
      <c r="BI287" s="157"/>
      <c r="BJ287" s="2"/>
    </row>
    <row r="288" spans="1:62" s="158" customFormat="1" ht="13.5" customHeight="1">
      <c r="A288" s="175"/>
      <c r="B288" s="175"/>
      <c r="C288" s="175"/>
      <c r="D288" s="175"/>
      <c r="E288" s="175"/>
      <c r="F288" s="175"/>
      <c r="G288" s="175"/>
      <c r="H288" s="175"/>
      <c r="I288" s="175"/>
      <c r="J288" s="176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75"/>
      <c r="BH288" s="175"/>
      <c r="BI288" s="157"/>
      <c r="BJ288" s="2"/>
    </row>
    <row r="289" spans="1:62" s="158" customFormat="1" ht="13.5" customHeight="1">
      <c r="A289" s="175"/>
      <c r="B289" s="175"/>
      <c r="C289" s="175"/>
      <c r="D289" s="175"/>
      <c r="E289" s="175"/>
      <c r="F289" s="175"/>
      <c r="G289" s="175"/>
      <c r="H289" s="175"/>
      <c r="I289" s="175"/>
      <c r="J289" s="176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75"/>
      <c r="BH289" s="175"/>
      <c r="BI289" s="157"/>
      <c r="BJ289" s="2"/>
    </row>
    <row r="290" spans="1:62" s="158" customFormat="1" ht="13.5" customHeight="1">
      <c r="A290" s="175"/>
      <c r="B290" s="175"/>
      <c r="C290" s="175"/>
      <c r="D290" s="175"/>
      <c r="E290" s="175"/>
      <c r="F290" s="175"/>
      <c r="G290" s="175"/>
      <c r="H290" s="175"/>
      <c r="I290" s="175"/>
      <c r="J290" s="176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75"/>
      <c r="BH290" s="175"/>
      <c r="BI290" s="157"/>
      <c r="BJ290" s="2"/>
    </row>
    <row r="291" spans="1:62" s="158" customFormat="1" ht="13.5" customHeight="1">
      <c r="A291" s="175"/>
      <c r="B291" s="175"/>
      <c r="C291" s="175"/>
      <c r="D291" s="175"/>
      <c r="E291" s="175"/>
      <c r="F291" s="175"/>
      <c r="G291" s="175"/>
      <c r="H291" s="175"/>
      <c r="I291" s="175"/>
      <c r="J291" s="176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75"/>
      <c r="BH291" s="175"/>
      <c r="BI291" s="157"/>
      <c r="BJ291" s="2"/>
    </row>
    <row r="292" spans="1:62" s="158" customFormat="1" ht="13.5" customHeight="1">
      <c r="A292" s="175"/>
      <c r="B292" s="175"/>
      <c r="C292" s="175"/>
      <c r="D292" s="175"/>
      <c r="E292" s="175"/>
      <c r="F292" s="175"/>
      <c r="G292" s="175"/>
      <c r="H292" s="175"/>
      <c r="I292" s="175"/>
      <c r="J292" s="176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75"/>
      <c r="BH292" s="175"/>
      <c r="BI292" s="157"/>
      <c r="BJ292" s="2"/>
    </row>
    <row r="293" spans="1:62" s="158" customFormat="1" ht="13.5" customHeight="1">
      <c r="A293" s="175"/>
      <c r="B293" s="175"/>
      <c r="C293" s="175"/>
      <c r="D293" s="175"/>
      <c r="E293" s="175"/>
      <c r="F293" s="175"/>
      <c r="G293" s="175"/>
      <c r="H293" s="175"/>
      <c r="I293" s="175"/>
      <c r="J293" s="176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75"/>
      <c r="BH293" s="175"/>
      <c r="BI293" s="157"/>
      <c r="BJ293" s="2"/>
    </row>
    <row r="294" spans="1:62" s="158" customFormat="1" ht="13.5" customHeight="1">
      <c r="A294" s="175"/>
      <c r="B294" s="175"/>
      <c r="C294" s="175"/>
      <c r="D294" s="175"/>
      <c r="E294" s="175"/>
      <c r="F294" s="175"/>
      <c r="G294" s="175"/>
      <c r="H294" s="175"/>
      <c r="I294" s="175"/>
      <c r="J294" s="176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75"/>
      <c r="BH294" s="175"/>
      <c r="BI294" s="157"/>
      <c r="BJ294" s="2"/>
    </row>
    <row r="295" spans="1:62" s="158" customFormat="1" ht="13.5" customHeight="1">
      <c r="A295" s="175"/>
      <c r="B295" s="175"/>
      <c r="C295" s="175"/>
      <c r="D295" s="175"/>
      <c r="E295" s="175"/>
      <c r="F295" s="175"/>
      <c r="G295" s="175"/>
      <c r="H295" s="175"/>
      <c r="I295" s="175"/>
      <c r="J295" s="176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75"/>
      <c r="BH295" s="175"/>
      <c r="BI295" s="157"/>
      <c r="BJ295" s="2"/>
    </row>
    <row r="296" spans="1:62" s="158" customFormat="1" ht="13.5" customHeight="1">
      <c r="A296" s="175"/>
      <c r="B296" s="175"/>
      <c r="C296" s="175"/>
      <c r="D296" s="175"/>
      <c r="E296" s="175"/>
      <c r="F296" s="175"/>
      <c r="G296" s="175"/>
      <c r="H296" s="175"/>
      <c r="I296" s="175"/>
      <c r="J296" s="176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75"/>
      <c r="BH296" s="175"/>
      <c r="BI296" s="157"/>
      <c r="BJ296" s="2"/>
    </row>
    <row r="297" spans="1:62" s="158" customFormat="1" ht="13.5" customHeight="1">
      <c r="A297" s="175"/>
      <c r="B297" s="175"/>
      <c r="C297" s="175"/>
      <c r="D297" s="175"/>
      <c r="E297" s="175"/>
      <c r="F297" s="175"/>
      <c r="G297" s="175"/>
      <c r="H297" s="175"/>
      <c r="I297" s="175"/>
      <c r="J297" s="176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75"/>
      <c r="BH297" s="175"/>
      <c r="BI297" s="157"/>
      <c r="BJ297" s="2"/>
    </row>
    <row r="298" spans="1:62" s="158" customFormat="1" ht="13.5" customHeight="1">
      <c r="A298" s="175"/>
      <c r="B298" s="175"/>
      <c r="C298" s="175"/>
      <c r="D298" s="175"/>
      <c r="E298" s="175"/>
      <c r="F298" s="175"/>
      <c r="G298" s="175"/>
      <c r="H298" s="175"/>
      <c r="I298" s="175"/>
      <c r="J298" s="176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75"/>
      <c r="BH298" s="175"/>
      <c r="BI298" s="157"/>
      <c r="BJ298" s="2"/>
    </row>
    <row r="299" spans="1:62" s="158" customFormat="1" ht="13.5" customHeight="1">
      <c r="A299" s="175"/>
      <c r="B299" s="175"/>
      <c r="C299" s="175"/>
      <c r="D299" s="175"/>
      <c r="E299" s="175"/>
      <c r="F299" s="175"/>
      <c r="G299" s="175"/>
      <c r="H299" s="175"/>
      <c r="I299" s="175"/>
      <c r="J299" s="176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75"/>
      <c r="BH299" s="175"/>
      <c r="BI299" s="157"/>
      <c r="BJ299" s="2"/>
    </row>
    <row r="300" spans="1:62" s="158" customFormat="1" ht="13.5" customHeight="1">
      <c r="A300" s="175"/>
      <c r="B300" s="175"/>
      <c r="C300" s="175"/>
      <c r="D300" s="175"/>
      <c r="E300" s="175"/>
      <c r="F300" s="175"/>
      <c r="G300" s="175"/>
      <c r="H300" s="175"/>
      <c r="I300" s="175"/>
      <c r="J300" s="176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75"/>
      <c r="BH300" s="175"/>
      <c r="BI300" s="157"/>
      <c r="BJ300" s="2"/>
    </row>
    <row r="301" spans="1:62" s="158" customFormat="1" ht="13.5" customHeight="1">
      <c r="A301" s="175"/>
      <c r="B301" s="175"/>
      <c r="C301" s="175"/>
      <c r="D301" s="175"/>
      <c r="E301" s="175"/>
      <c r="F301" s="175"/>
      <c r="G301" s="175"/>
      <c r="H301" s="175"/>
      <c r="I301" s="175"/>
      <c r="J301" s="176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75"/>
      <c r="BH301" s="175"/>
      <c r="BI301" s="157"/>
      <c r="BJ301" s="2"/>
    </row>
    <row r="302" spans="1:62" s="158" customFormat="1" ht="13.5" customHeight="1">
      <c r="A302" s="175"/>
      <c r="B302" s="175"/>
      <c r="C302" s="175"/>
      <c r="D302" s="175"/>
      <c r="E302" s="175"/>
      <c r="F302" s="175"/>
      <c r="G302" s="175"/>
      <c r="H302" s="175"/>
      <c r="I302" s="175"/>
      <c r="J302" s="176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75"/>
      <c r="BH302" s="175"/>
      <c r="BI302" s="157"/>
      <c r="BJ302" s="2"/>
    </row>
    <row r="303" spans="1:62" s="158" customFormat="1" ht="13.5" customHeight="1">
      <c r="A303" s="175"/>
      <c r="B303" s="175"/>
      <c r="C303" s="175"/>
      <c r="D303" s="175"/>
      <c r="E303" s="175"/>
      <c r="F303" s="175"/>
      <c r="G303" s="175"/>
      <c r="H303" s="175"/>
      <c r="I303" s="175"/>
      <c r="J303" s="176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75"/>
      <c r="BH303" s="175"/>
      <c r="BI303" s="157"/>
      <c r="BJ303" s="2"/>
    </row>
    <row r="304" spans="1:62" s="158" customFormat="1" ht="13.5" customHeight="1">
      <c r="A304" s="175"/>
      <c r="B304" s="175"/>
      <c r="C304" s="175"/>
      <c r="D304" s="175"/>
      <c r="E304" s="175"/>
      <c r="F304" s="175"/>
      <c r="G304" s="175"/>
      <c r="H304" s="175"/>
      <c r="I304" s="175"/>
      <c r="J304" s="176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75"/>
      <c r="BH304" s="175"/>
      <c r="BI304" s="157"/>
      <c r="BJ304" s="2"/>
    </row>
    <row r="305" spans="1:62" s="158" customFormat="1" ht="13.5" customHeight="1">
      <c r="A305" s="175"/>
      <c r="B305" s="175"/>
      <c r="C305" s="175"/>
      <c r="D305" s="175"/>
      <c r="E305" s="175"/>
      <c r="F305" s="175"/>
      <c r="G305" s="175"/>
      <c r="H305" s="175"/>
      <c r="I305" s="175"/>
      <c r="J305" s="176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75"/>
      <c r="BH305" s="175"/>
      <c r="BI305" s="157"/>
      <c r="BJ305" s="2"/>
    </row>
    <row r="306" spans="1:62" s="158" customFormat="1" ht="13.5" customHeight="1">
      <c r="A306" s="175"/>
      <c r="B306" s="175"/>
      <c r="C306" s="175"/>
      <c r="D306" s="175"/>
      <c r="E306" s="175"/>
      <c r="F306" s="175"/>
      <c r="G306" s="175"/>
      <c r="H306" s="175"/>
      <c r="I306" s="175"/>
      <c r="J306" s="176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75"/>
      <c r="BH306" s="175"/>
      <c r="BI306" s="157"/>
      <c r="BJ306" s="2"/>
    </row>
    <row r="307" spans="1:62" s="158" customFormat="1" ht="13.5" customHeight="1">
      <c r="A307" s="175"/>
      <c r="B307" s="175"/>
      <c r="C307" s="175"/>
      <c r="D307" s="175"/>
      <c r="E307" s="175"/>
      <c r="F307" s="175"/>
      <c r="G307" s="175"/>
      <c r="H307" s="175"/>
      <c r="I307" s="175"/>
      <c r="J307" s="176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75"/>
      <c r="BH307" s="175"/>
      <c r="BI307" s="157"/>
      <c r="BJ307" s="2"/>
    </row>
    <row r="308" spans="1:62" s="158" customFormat="1" ht="13.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6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75"/>
      <c r="BH308" s="175"/>
      <c r="BI308" s="157"/>
      <c r="BJ308" s="2"/>
    </row>
    <row r="309" spans="1:62" s="158" customFormat="1" ht="13.5" customHeight="1">
      <c r="A309" s="175"/>
      <c r="B309" s="175"/>
      <c r="C309" s="175"/>
      <c r="D309" s="175"/>
      <c r="E309" s="175"/>
      <c r="F309" s="175"/>
      <c r="G309" s="175"/>
      <c r="H309" s="175"/>
      <c r="I309" s="175"/>
      <c r="J309" s="176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75"/>
      <c r="BH309" s="175"/>
      <c r="BI309" s="157"/>
      <c r="BJ309" s="2"/>
    </row>
    <row r="310" spans="1:62" s="158" customFormat="1" ht="13.5" customHeight="1">
      <c r="A310" s="175"/>
      <c r="B310" s="175"/>
      <c r="C310" s="175"/>
      <c r="D310" s="175"/>
      <c r="E310" s="175"/>
      <c r="F310" s="175"/>
      <c r="G310" s="175"/>
      <c r="H310" s="175"/>
      <c r="I310" s="175"/>
      <c r="J310" s="176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75"/>
      <c r="BH310" s="175"/>
      <c r="BI310" s="157"/>
      <c r="BJ310" s="2"/>
    </row>
    <row r="311" spans="1:62" s="158" customFormat="1" ht="13.5" customHeight="1">
      <c r="A311" s="175"/>
      <c r="B311" s="175"/>
      <c r="C311" s="175"/>
      <c r="D311" s="175"/>
      <c r="E311" s="175"/>
      <c r="F311" s="175"/>
      <c r="G311" s="175"/>
      <c r="H311" s="175"/>
      <c r="I311" s="175"/>
      <c r="J311" s="176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75"/>
      <c r="BH311" s="175"/>
      <c r="BI311" s="157"/>
      <c r="BJ311" s="2"/>
    </row>
    <row r="312" spans="1:62" s="158" customFormat="1" ht="13.5" customHeight="1">
      <c r="A312" s="175"/>
      <c r="B312" s="175"/>
      <c r="C312" s="175"/>
      <c r="D312" s="175"/>
      <c r="E312" s="175"/>
      <c r="F312" s="175"/>
      <c r="G312" s="175"/>
      <c r="H312" s="175"/>
      <c r="I312" s="175"/>
      <c r="J312" s="176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75"/>
      <c r="BH312" s="175"/>
      <c r="BI312" s="157"/>
      <c r="BJ312" s="2"/>
    </row>
    <row r="313" spans="1:62" s="158" customFormat="1" ht="13.5" customHeight="1">
      <c r="A313" s="175"/>
      <c r="B313" s="175"/>
      <c r="C313" s="175"/>
      <c r="D313" s="175"/>
      <c r="E313" s="175"/>
      <c r="F313" s="175"/>
      <c r="G313" s="175"/>
      <c r="H313" s="175"/>
      <c r="I313" s="175"/>
      <c r="J313" s="176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75"/>
      <c r="BH313" s="175"/>
      <c r="BI313" s="157"/>
      <c r="BJ313" s="2"/>
    </row>
    <row r="314" spans="1:62" s="158" customFormat="1" ht="13.5" customHeight="1">
      <c r="A314" s="175"/>
      <c r="B314" s="175"/>
      <c r="C314" s="175"/>
      <c r="D314" s="175"/>
      <c r="E314" s="175"/>
      <c r="F314" s="175"/>
      <c r="G314" s="175"/>
      <c r="H314" s="175"/>
      <c r="I314" s="175"/>
      <c r="J314" s="176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75"/>
      <c r="BH314" s="175"/>
      <c r="BI314" s="157"/>
      <c r="BJ314" s="2"/>
    </row>
    <row r="315" spans="1:62" s="158" customFormat="1" ht="13.5" customHeight="1">
      <c r="A315" s="175"/>
      <c r="B315" s="175"/>
      <c r="C315" s="175"/>
      <c r="D315" s="175"/>
      <c r="E315" s="175"/>
      <c r="F315" s="175"/>
      <c r="G315" s="175"/>
      <c r="H315" s="175"/>
      <c r="I315" s="175"/>
      <c r="J315" s="176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75"/>
      <c r="BH315" s="175"/>
      <c r="BI315" s="157"/>
      <c r="BJ315" s="2"/>
    </row>
    <row r="316" spans="1:62" s="158" customFormat="1" ht="13.5" customHeight="1">
      <c r="A316" s="175"/>
      <c r="B316" s="175"/>
      <c r="C316" s="175"/>
      <c r="D316" s="175"/>
      <c r="E316" s="175"/>
      <c r="F316" s="175"/>
      <c r="G316" s="175"/>
      <c r="H316" s="175"/>
      <c r="I316" s="175"/>
      <c r="J316" s="176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75"/>
      <c r="BH316" s="175"/>
      <c r="BI316" s="157"/>
      <c r="BJ316" s="2"/>
    </row>
    <row r="317" spans="1:62" s="158" customFormat="1" ht="13.5" customHeight="1">
      <c r="A317" s="175"/>
      <c r="B317" s="175"/>
      <c r="C317" s="175"/>
      <c r="D317" s="175"/>
      <c r="E317" s="175"/>
      <c r="F317" s="175"/>
      <c r="G317" s="175"/>
      <c r="H317" s="175"/>
      <c r="I317" s="175"/>
      <c r="J317" s="176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75"/>
      <c r="BH317" s="175"/>
      <c r="BI317" s="157"/>
      <c r="BJ317" s="2"/>
    </row>
    <row r="318" spans="1:62" s="158" customFormat="1" ht="13.5" customHeight="1">
      <c r="A318" s="175"/>
      <c r="B318" s="175"/>
      <c r="C318" s="175"/>
      <c r="D318" s="175"/>
      <c r="E318" s="175"/>
      <c r="F318" s="175"/>
      <c r="G318" s="175"/>
      <c r="H318" s="175"/>
      <c r="I318" s="175"/>
      <c r="J318" s="176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75"/>
      <c r="BH318" s="175"/>
      <c r="BI318" s="157"/>
      <c r="BJ318" s="2"/>
    </row>
    <row r="319" spans="1:62" s="158" customFormat="1" ht="13.5" customHeight="1">
      <c r="A319" s="175"/>
      <c r="B319" s="175"/>
      <c r="C319" s="175"/>
      <c r="D319" s="175"/>
      <c r="E319" s="175"/>
      <c r="F319" s="175"/>
      <c r="G319" s="175"/>
      <c r="H319" s="175"/>
      <c r="I319" s="175"/>
      <c r="J319" s="176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75"/>
      <c r="BH319" s="175"/>
      <c r="BI319" s="157"/>
      <c r="BJ319" s="2"/>
    </row>
    <row r="320" spans="1:62" s="158" customFormat="1" ht="13.5" customHeight="1">
      <c r="A320" s="175"/>
      <c r="B320" s="175"/>
      <c r="C320" s="175"/>
      <c r="D320" s="175"/>
      <c r="E320" s="175"/>
      <c r="F320" s="175"/>
      <c r="G320" s="175"/>
      <c r="H320" s="175"/>
      <c r="I320" s="175"/>
      <c r="J320" s="176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75"/>
      <c r="BH320" s="175"/>
      <c r="BI320" s="157"/>
      <c r="BJ320" s="2"/>
    </row>
    <row r="321" spans="1:62" s="158" customFormat="1" ht="13.5" customHeight="1">
      <c r="A321" s="175"/>
      <c r="B321" s="175"/>
      <c r="C321" s="175"/>
      <c r="D321" s="175"/>
      <c r="E321" s="175"/>
      <c r="F321" s="175"/>
      <c r="G321" s="175"/>
      <c r="H321" s="175"/>
      <c r="I321" s="175"/>
      <c r="J321" s="176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75"/>
      <c r="BH321" s="175"/>
      <c r="BI321" s="157"/>
      <c r="BJ321" s="2"/>
    </row>
    <row r="322" spans="1:62" s="158" customFormat="1" ht="13.5" customHeight="1">
      <c r="A322" s="175"/>
      <c r="B322" s="175"/>
      <c r="C322" s="175"/>
      <c r="D322" s="175"/>
      <c r="E322" s="175"/>
      <c r="F322" s="175"/>
      <c r="G322" s="175"/>
      <c r="H322" s="175"/>
      <c r="I322" s="175"/>
      <c r="J322" s="176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75"/>
      <c r="BH322" s="175"/>
      <c r="BI322" s="157"/>
      <c r="BJ322" s="2"/>
    </row>
    <row r="323" spans="1:62" s="158" customFormat="1" ht="13.5" customHeight="1">
      <c r="A323" s="175"/>
      <c r="B323" s="175"/>
      <c r="C323" s="175"/>
      <c r="D323" s="175"/>
      <c r="E323" s="175"/>
      <c r="F323" s="175"/>
      <c r="G323" s="175"/>
      <c r="H323" s="175"/>
      <c r="I323" s="175"/>
      <c r="J323" s="176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75"/>
      <c r="BH323" s="175"/>
      <c r="BI323" s="157"/>
      <c r="BJ323" s="2"/>
    </row>
    <row r="324" spans="1:62" s="158" customFormat="1" ht="13.5" customHeight="1">
      <c r="A324" s="175"/>
      <c r="B324" s="175"/>
      <c r="C324" s="175"/>
      <c r="D324" s="175"/>
      <c r="E324" s="175"/>
      <c r="F324" s="175"/>
      <c r="G324" s="175"/>
      <c r="H324" s="175"/>
      <c r="I324" s="175"/>
      <c r="J324" s="176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75"/>
      <c r="BH324" s="175"/>
      <c r="BI324" s="157"/>
      <c r="BJ324" s="2"/>
    </row>
    <row r="325" spans="1:62" s="158" customFormat="1" ht="13.5" customHeight="1">
      <c r="A325" s="175"/>
      <c r="B325" s="175"/>
      <c r="C325" s="175"/>
      <c r="D325" s="175"/>
      <c r="E325" s="175"/>
      <c r="F325" s="175"/>
      <c r="G325" s="175"/>
      <c r="H325" s="175"/>
      <c r="I325" s="175"/>
      <c r="J325" s="176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75"/>
      <c r="BH325" s="175"/>
      <c r="BI325" s="157"/>
      <c r="BJ325" s="2"/>
    </row>
    <row r="326" spans="1:62" s="158" customFormat="1" ht="13.5" customHeight="1">
      <c r="A326" s="175"/>
      <c r="B326" s="175"/>
      <c r="C326" s="175"/>
      <c r="D326" s="175"/>
      <c r="E326" s="175"/>
      <c r="F326" s="175"/>
      <c r="G326" s="175"/>
      <c r="H326" s="175"/>
      <c r="I326" s="175"/>
      <c r="J326" s="176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75"/>
      <c r="BH326" s="175"/>
      <c r="BI326" s="157"/>
      <c r="BJ326" s="2"/>
    </row>
    <row r="327" spans="1:62" s="158" customFormat="1" ht="13.5" customHeight="1">
      <c r="A327" s="175"/>
      <c r="B327" s="175"/>
      <c r="C327" s="175"/>
      <c r="D327" s="175"/>
      <c r="E327" s="175"/>
      <c r="F327" s="175"/>
      <c r="G327" s="175"/>
      <c r="H327" s="175"/>
      <c r="I327" s="175"/>
      <c r="J327" s="176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75"/>
      <c r="BH327" s="175"/>
      <c r="BI327" s="157"/>
      <c r="BJ327" s="2"/>
    </row>
    <row r="328" spans="1:62" s="158" customFormat="1" ht="13.5" customHeight="1">
      <c r="A328" s="175"/>
      <c r="B328" s="175"/>
      <c r="C328" s="175"/>
      <c r="D328" s="175"/>
      <c r="E328" s="175"/>
      <c r="F328" s="175"/>
      <c r="G328" s="175"/>
      <c r="H328" s="175"/>
      <c r="I328" s="175"/>
      <c r="J328" s="176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75"/>
      <c r="BH328" s="175"/>
      <c r="BI328" s="157"/>
      <c r="BJ328" s="2"/>
    </row>
    <row r="329" spans="1:62" s="158" customFormat="1" ht="13.5" customHeight="1">
      <c r="A329" s="175"/>
      <c r="B329" s="175"/>
      <c r="C329" s="175"/>
      <c r="D329" s="175"/>
      <c r="E329" s="175"/>
      <c r="F329" s="175"/>
      <c r="G329" s="175"/>
      <c r="H329" s="175"/>
      <c r="I329" s="175"/>
      <c r="J329" s="176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75"/>
      <c r="BH329" s="175"/>
      <c r="BI329" s="157"/>
      <c r="BJ329" s="2"/>
    </row>
    <row r="330" spans="1:62" s="158" customFormat="1" ht="13.5" customHeight="1">
      <c r="A330" s="175"/>
      <c r="B330" s="175"/>
      <c r="C330" s="175"/>
      <c r="D330" s="175"/>
      <c r="E330" s="175"/>
      <c r="F330" s="175"/>
      <c r="G330" s="175"/>
      <c r="H330" s="175"/>
      <c r="I330" s="175"/>
      <c r="J330" s="176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75"/>
      <c r="BH330" s="175"/>
      <c r="BI330" s="157"/>
      <c r="BJ330" s="2"/>
    </row>
    <row r="331" spans="1:62" s="158" customFormat="1" ht="13.5" customHeight="1">
      <c r="A331" s="175"/>
      <c r="B331" s="175"/>
      <c r="C331" s="175"/>
      <c r="D331" s="175"/>
      <c r="E331" s="175"/>
      <c r="F331" s="175"/>
      <c r="G331" s="175"/>
      <c r="H331" s="175"/>
      <c r="I331" s="175"/>
      <c r="J331" s="176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75"/>
      <c r="BH331" s="175"/>
      <c r="BI331" s="157"/>
      <c r="BJ331" s="2"/>
    </row>
    <row r="332" spans="1:62" s="158" customFormat="1" ht="13.5" customHeight="1">
      <c r="A332" s="175"/>
      <c r="B332" s="175"/>
      <c r="C332" s="175"/>
      <c r="D332" s="175"/>
      <c r="E332" s="175"/>
      <c r="F332" s="175"/>
      <c r="G332" s="175"/>
      <c r="H332" s="175"/>
      <c r="I332" s="175"/>
      <c r="J332" s="176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75"/>
      <c r="BH332" s="175"/>
      <c r="BI332" s="157"/>
      <c r="BJ332" s="2"/>
    </row>
    <row r="333" spans="1:62" s="158" customFormat="1" ht="13.5" customHeight="1">
      <c r="A333" s="175"/>
      <c r="B333" s="175"/>
      <c r="C333" s="175"/>
      <c r="D333" s="175"/>
      <c r="E333" s="175"/>
      <c r="F333" s="175"/>
      <c r="G333" s="175"/>
      <c r="H333" s="175"/>
      <c r="I333" s="175"/>
      <c r="J333" s="176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75"/>
      <c r="BH333" s="175"/>
      <c r="BI333" s="157"/>
      <c r="BJ333" s="2"/>
    </row>
    <row r="334" spans="1:62" s="158" customFormat="1" ht="13.5" customHeight="1">
      <c r="A334" s="175"/>
      <c r="B334" s="175"/>
      <c r="C334" s="175"/>
      <c r="D334" s="175"/>
      <c r="E334" s="175"/>
      <c r="F334" s="175"/>
      <c r="G334" s="175"/>
      <c r="H334" s="175"/>
      <c r="I334" s="175"/>
      <c r="J334" s="176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75"/>
      <c r="BH334" s="175"/>
      <c r="BI334" s="157"/>
      <c r="BJ334" s="2"/>
    </row>
    <row r="335" spans="1:62" s="158" customFormat="1" ht="13.5" customHeight="1">
      <c r="A335" s="175"/>
      <c r="B335" s="175"/>
      <c r="C335" s="175"/>
      <c r="D335" s="175"/>
      <c r="E335" s="175"/>
      <c r="F335" s="175"/>
      <c r="G335" s="175"/>
      <c r="H335" s="175"/>
      <c r="I335" s="175"/>
      <c r="J335" s="176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75"/>
      <c r="BH335" s="175"/>
      <c r="BI335" s="157"/>
      <c r="BJ335" s="2"/>
    </row>
    <row r="336" spans="1:62" s="158" customFormat="1" ht="13.5" customHeight="1">
      <c r="A336" s="175"/>
      <c r="B336" s="175"/>
      <c r="C336" s="175"/>
      <c r="D336" s="175"/>
      <c r="E336" s="175"/>
      <c r="F336" s="175"/>
      <c r="G336" s="175"/>
      <c r="H336" s="175"/>
      <c r="I336" s="175"/>
      <c r="J336" s="176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75"/>
      <c r="BH336" s="175"/>
      <c r="BI336" s="157"/>
      <c r="BJ336" s="2"/>
    </row>
    <row r="337" spans="1:62" s="158" customFormat="1" ht="13.5" customHeight="1">
      <c r="A337" s="175"/>
      <c r="B337" s="175"/>
      <c r="C337" s="175"/>
      <c r="D337" s="175"/>
      <c r="E337" s="175"/>
      <c r="F337" s="175"/>
      <c r="G337" s="175"/>
      <c r="H337" s="175"/>
      <c r="I337" s="175"/>
      <c r="J337" s="176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75"/>
      <c r="BH337" s="175"/>
      <c r="BI337" s="157"/>
      <c r="BJ337" s="2"/>
    </row>
    <row r="338" spans="1:62" s="158" customFormat="1" ht="13.5" customHeight="1">
      <c r="A338" s="175"/>
      <c r="B338" s="175"/>
      <c r="C338" s="175"/>
      <c r="D338" s="175"/>
      <c r="E338" s="175"/>
      <c r="F338" s="175"/>
      <c r="G338" s="175"/>
      <c r="H338" s="175"/>
      <c r="I338" s="175"/>
      <c r="J338" s="176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75"/>
      <c r="BH338" s="175"/>
      <c r="BI338" s="157"/>
      <c r="BJ338" s="2"/>
    </row>
    <row r="339" spans="1:62" s="158" customFormat="1" ht="13.5" customHeight="1">
      <c r="A339" s="175"/>
      <c r="B339" s="175"/>
      <c r="C339" s="175"/>
      <c r="D339" s="175"/>
      <c r="E339" s="175"/>
      <c r="F339" s="175"/>
      <c r="G339" s="175"/>
      <c r="H339" s="175"/>
      <c r="I339" s="175"/>
      <c r="J339" s="176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75"/>
      <c r="BH339" s="175"/>
      <c r="BI339" s="157"/>
      <c r="BJ339" s="2"/>
    </row>
    <row r="340" spans="1:62" s="158" customFormat="1" ht="13.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6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75"/>
      <c r="BH340" s="175"/>
      <c r="BI340" s="157"/>
      <c r="BJ340" s="2"/>
    </row>
    <row r="341" spans="1:62" s="158" customFormat="1" ht="13.5" customHeight="1">
      <c r="A341" s="175"/>
      <c r="B341" s="175"/>
      <c r="C341" s="175"/>
      <c r="D341" s="175"/>
      <c r="E341" s="175"/>
      <c r="F341" s="175"/>
      <c r="G341" s="175"/>
      <c r="H341" s="175"/>
      <c r="I341" s="175"/>
      <c r="J341" s="176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75"/>
      <c r="BH341" s="175"/>
      <c r="BI341" s="157"/>
      <c r="BJ341" s="2"/>
    </row>
    <row r="342" spans="1:62" s="158" customFormat="1" ht="13.5" customHeight="1">
      <c r="A342" s="175"/>
      <c r="B342" s="175"/>
      <c r="C342" s="175"/>
      <c r="D342" s="175"/>
      <c r="E342" s="175"/>
      <c r="F342" s="175"/>
      <c r="G342" s="175"/>
      <c r="H342" s="175"/>
      <c r="I342" s="175"/>
      <c r="J342" s="176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75"/>
      <c r="BH342" s="175"/>
      <c r="BI342" s="157"/>
      <c r="BJ342" s="2"/>
    </row>
    <row r="343" spans="1:62" s="158" customFormat="1" ht="13.5" customHeight="1">
      <c r="A343" s="175"/>
      <c r="B343" s="175"/>
      <c r="C343" s="175"/>
      <c r="D343" s="175"/>
      <c r="E343" s="175"/>
      <c r="F343" s="175"/>
      <c r="G343" s="175"/>
      <c r="H343" s="175"/>
      <c r="I343" s="175"/>
      <c r="J343" s="176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75"/>
      <c r="BH343" s="175"/>
      <c r="BI343" s="157"/>
      <c r="BJ343" s="2"/>
    </row>
    <row r="344" spans="1:62" s="158" customFormat="1" ht="13.5" customHeight="1">
      <c r="A344" s="175"/>
      <c r="B344" s="175"/>
      <c r="C344" s="175"/>
      <c r="D344" s="175"/>
      <c r="E344" s="175"/>
      <c r="F344" s="175"/>
      <c r="G344" s="175"/>
      <c r="H344" s="175"/>
      <c r="I344" s="175"/>
      <c r="J344" s="176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75"/>
      <c r="BH344" s="175"/>
      <c r="BI344" s="157"/>
      <c r="BJ344" s="2"/>
    </row>
    <row r="345" spans="1:62" s="158" customFormat="1" ht="13.5" customHeight="1">
      <c r="A345" s="175"/>
      <c r="B345" s="175"/>
      <c r="C345" s="175"/>
      <c r="D345" s="175"/>
      <c r="E345" s="175"/>
      <c r="F345" s="175"/>
      <c r="G345" s="175"/>
      <c r="H345" s="175"/>
      <c r="I345" s="175"/>
      <c r="J345" s="176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75"/>
      <c r="BH345" s="175"/>
      <c r="BI345" s="157"/>
      <c r="BJ345" s="2"/>
    </row>
    <row r="346" spans="1:62" s="158" customFormat="1" ht="13.5" customHeight="1">
      <c r="A346" s="175"/>
      <c r="B346" s="175"/>
      <c r="C346" s="175"/>
      <c r="D346" s="175"/>
      <c r="E346" s="175"/>
      <c r="F346" s="175"/>
      <c r="G346" s="175"/>
      <c r="H346" s="175"/>
      <c r="I346" s="175"/>
      <c r="J346" s="176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75"/>
      <c r="BH346" s="175"/>
      <c r="BI346" s="157"/>
      <c r="BJ346" s="2"/>
    </row>
    <row r="347" spans="1:62" s="158" customFormat="1" ht="13.5" customHeight="1">
      <c r="A347" s="175"/>
      <c r="B347" s="175"/>
      <c r="C347" s="175"/>
      <c r="D347" s="175"/>
      <c r="E347" s="175"/>
      <c r="F347" s="175"/>
      <c r="G347" s="175"/>
      <c r="H347" s="175"/>
      <c r="I347" s="175"/>
      <c r="J347" s="176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75"/>
      <c r="BH347" s="175"/>
      <c r="BI347" s="157"/>
      <c r="BJ347" s="2"/>
    </row>
    <row r="348" spans="1:62" s="158" customFormat="1" ht="13.5" customHeight="1">
      <c r="A348" s="175"/>
      <c r="B348" s="175"/>
      <c r="C348" s="175"/>
      <c r="D348" s="175"/>
      <c r="E348" s="175"/>
      <c r="F348" s="175"/>
      <c r="G348" s="175"/>
      <c r="H348" s="175"/>
      <c r="I348" s="175"/>
      <c r="J348" s="176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75"/>
      <c r="BH348" s="175"/>
      <c r="BI348" s="157"/>
      <c r="BJ348" s="2"/>
    </row>
    <row r="349" spans="1:62" s="158" customFormat="1" ht="13.5" customHeight="1">
      <c r="A349" s="175"/>
      <c r="B349" s="175"/>
      <c r="C349" s="175"/>
      <c r="D349" s="175"/>
      <c r="E349" s="175"/>
      <c r="F349" s="175"/>
      <c r="G349" s="175"/>
      <c r="H349" s="175"/>
      <c r="I349" s="175"/>
      <c r="J349" s="176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75"/>
      <c r="BH349" s="175"/>
      <c r="BI349" s="157"/>
      <c r="BJ349" s="2"/>
    </row>
    <row r="350" spans="1:62" s="158" customFormat="1" ht="13.5" customHeight="1">
      <c r="A350" s="175"/>
      <c r="B350" s="175"/>
      <c r="C350" s="175"/>
      <c r="D350" s="175"/>
      <c r="E350" s="175"/>
      <c r="F350" s="175"/>
      <c r="G350" s="175"/>
      <c r="H350" s="175"/>
      <c r="I350" s="175"/>
      <c r="J350" s="176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75"/>
      <c r="BH350" s="175"/>
      <c r="BI350" s="157"/>
      <c r="BJ350" s="2"/>
    </row>
    <row r="351" spans="1:62" s="158" customFormat="1" ht="13.5" customHeight="1">
      <c r="A351" s="175"/>
      <c r="B351" s="175"/>
      <c r="C351" s="175"/>
      <c r="D351" s="175"/>
      <c r="E351" s="175"/>
      <c r="F351" s="175"/>
      <c r="G351" s="175"/>
      <c r="H351" s="175"/>
      <c r="I351" s="175"/>
      <c r="J351" s="176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75"/>
      <c r="BH351" s="175"/>
      <c r="BI351" s="157"/>
      <c r="BJ351" s="2"/>
    </row>
    <row r="352" spans="1:62" s="158" customFormat="1" ht="13.5" customHeight="1">
      <c r="A352" s="175"/>
      <c r="B352" s="175"/>
      <c r="C352" s="175"/>
      <c r="D352" s="175"/>
      <c r="E352" s="175"/>
      <c r="F352" s="175"/>
      <c r="G352" s="175"/>
      <c r="H352" s="175"/>
      <c r="I352" s="175"/>
      <c r="J352" s="176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75"/>
      <c r="BH352" s="175"/>
      <c r="BI352" s="157"/>
      <c r="BJ352" s="2"/>
    </row>
    <row r="353" spans="1:62" s="158" customFormat="1" ht="13.5" customHeight="1">
      <c r="A353" s="175"/>
      <c r="B353" s="175"/>
      <c r="C353" s="175"/>
      <c r="D353" s="175"/>
      <c r="E353" s="175"/>
      <c r="F353" s="175"/>
      <c r="G353" s="175"/>
      <c r="H353" s="175"/>
      <c r="I353" s="175"/>
      <c r="J353" s="176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75"/>
      <c r="BH353" s="175"/>
      <c r="BI353" s="157"/>
      <c r="BJ353" s="2"/>
    </row>
    <row r="354" spans="1:62" s="158" customFormat="1" ht="13.5" customHeight="1">
      <c r="A354" s="175"/>
      <c r="B354" s="175"/>
      <c r="C354" s="175"/>
      <c r="D354" s="175"/>
      <c r="E354" s="175"/>
      <c r="F354" s="175"/>
      <c r="G354" s="175"/>
      <c r="H354" s="175"/>
      <c r="I354" s="175"/>
      <c r="J354" s="176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75"/>
      <c r="BH354" s="175"/>
      <c r="BI354" s="157"/>
      <c r="BJ354" s="2"/>
    </row>
    <row r="355" spans="1:62" s="158" customFormat="1" ht="13.5" customHeight="1">
      <c r="A355" s="175"/>
      <c r="B355" s="175"/>
      <c r="C355" s="175"/>
      <c r="D355" s="175"/>
      <c r="E355" s="175"/>
      <c r="F355" s="175"/>
      <c r="G355" s="175"/>
      <c r="H355" s="175"/>
      <c r="I355" s="175"/>
      <c r="J355" s="176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75"/>
      <c r="BH355" s="175"/>
      <c r="BI355" s="157"/>
      <c r="BJ355" s="2"/>
    </row>
    <row r="356" spans="1:62" s="158" customFormat="1" ht="13.5" customHeight="1">
      <c r="A356" s="175"/>
      <c r="B356" s="175"/>
      <c r="C356" s="175"/>
      <c r="D356" s="175"/>
      <c r="E356" s="175"/>
      <c r="F356" s="175"/>
      <c r="G356" s="175"/>
      <c r="H356" s="175"/>
      <c r="I356" s="175"/>
      <c r="J356" s="176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75"/>
      <c r="BH356" s="175"/>
      <c r="BI356" s="157"/>
      <c r="BJ356" s="2"/>
    </row>
    <row r="357" spans="1:62" s="158" customFormat="1" ht="13.5" customHeight="1">
      <c r="A357" s="175"/>
      <c r="B357" s="175"/>
      <c r="C357" s="175"/>
      <c r="D357" s="175"/>
      <c r="E357" s="175"/>
      <c r="F357" s="175"/>
      <c r="G357" s="175"/>
      <c r="H357" s="175"/>
      <c r="I357" s="175"/>
      <c r="J357" s="176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75"/>
      <c r="BH357" s="175"/>
      <c r="BI357" s="157"/>
      <c r="BJ357" s="2"/>
    </row>
    <row r="358" spans="1:62" s="158" customFormat="1" ht="13.5" customHeight="1">
      <c r="A358" s="175"/>
      <c r="B358" s="175"/>
      <c r="C358" s="175"/>
      <c r="D358" s="175"/>
      <c r="E358" s="175"/>
      <c r="F358" s="175"/>
      <c r="G358" s="175"/>
      <c r="H358" s="175"/>
      <c r="I358" s="175"/>
      <c r="J358" s="176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75"/>
      <c r="BH358" s="175"/>
      <c r="BI358" s="157"/>
      <c r="BJ358" s="2"/>
    </row>
    <row r="359" spans="1:62" s="158" customFormat="1" ht="13.5" customHeight="1">
      <c r="A359" s="175"/>
      <c r="B359" s="175"/>
      <c r="C359" s="175"/>
      <c r="D359" s="175"/>
      <c r="E359" s="175"/>
      <c r="F359" s="175"/>
      <c r="G359" s="175"/>
      <c r="H359" s="175"/>
      <c r="I359" s="175"/>
      <c r="J359" s="176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75"/>
      <c r="BH359" s="175"/>
      <c r="BI359" s="157"/>
      <c r="BJ359" s="2"/>
    </row>
    <row r="360" spans="1:62" s="158" customFormat="1" ht="13.5" customHeight="1">
      <c r="A360" s="175"/>
      <c r="B360" s="175"/>
      <c r="C360" s="175"/>
      <c r="D360" s="175"/>
      <c r="E360" s="175"/>
      <c r="F360" s="175"/>
      <c r="G360" s="175"/>
      <c r="H360" s="175"/>
      <c r="I360" s="175"/>
      <c r="J360" s="176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75"/>
      <c r="BH360" s="175"/>
      <c r="BI360" s="157"/>
      <c r="BJ360" s="2"/>
    </row>
    <row r="361" spans="1:62" s="158" customFormat="1" ht="13.5" customHeight="1">
      <c r="A361" s="175"/>
      <c r="B361" s="175"/>
      <c r="C361" s="175"/>
      <c r="D361" s="175"/>
      <c r="E361" s="175"/>
      <c r="F361" s="175"/>
      <c r="G361" s="175"/>
      <c r="H361" s="175"/>
      <c r="I361" s="175"/>
      <c r="J361" s="176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75"/>
      <c r="BH361" s="175"/>
      <c r="BI361" s="157"/>
      <c r="BJ361" s="2"/>
    </row>
    <row r="362" spans="1:62" s="158" customFormat="1" ht="13.5" customHeight="1">
      <c r="A362" s="175"/>
      <c r="B362" s="175"/>
      <c r="C362" s="175"/>
      <c r="D362" s="175"/>
      <c r="E362" s="175"/>
      <c r="F362" s="175"/>
      <c r="G362" s="175"/>
      <c r="H362" s="175"/>
      <c r="I362" s="175"/>
      <c r="J362" s="176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75"/>
      <c r="BH362" s="175"/>
      <c r="BI362" s="157"/>
      <c r="BJ362" s="2"/>
    </row>
    <row r="363" spans="1:62" s="158" customFormat="1" ht="13.5" customHeight="1">
      <c r="A363" s="175"/>
      <c r="B363" s="175"/>
      <c r="C363" s="175"/>
      <c r="D363" s="175"/>
      <c r="E363" s="175"/>
      <c r="F363" s="175"/>
      <c r="G363" s="175"/>
      <c r="H363" s="175"/>
      <c r="I363" s="175"/>
      <c r="J363" s="176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75"/>
      <c r="BH363" s="175"/>
      <c r="BI363" s="157"/>
      <c r="BJ363" s="2"/>
    </row>
    <row r="364" spans="1:62" s="158" customFormat="1" ht="13.5" customHeight="1">
      <c r="A364" s="175"/>
      <c r="B364" s="175"/>
      <c r="C364" s="175"/>
      <c r="D364" s="175"/>
      <c r="E364" s="175"/>
      <c r="F364" s="175"/>
      <c r="G364" s="175"/>
      <c r="H364" s="175"/>
      <c r="I364" s="175"/>
      <c r="J364" s="176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75"/>
      <c r="BH364" s="175"/>
      <c r="BI364" s="157"/>
      <c r="BJ364" s="2"/>
    </row>
    <row r="365" spans="1:62" s="158" customFormat="1" ht="13.5" customHeight="1">
      <c r="A365" s="175"/>
      <c r="B365" s="175"/>
      <c r="C365" s="175"/>
      <c r="D365" s="175"/>
      <c r="E365" s="175"/>
      <c r="F365" s="175"/>
      <c r="G365" s="175"/>
      <c r="H365" s="175"/>
      <c r="I365" s="175"/>
      <c r="J365" s="176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75"/>
      <c r="BH365" s="175"/>
      <c r="BI365" s="157"/>
      <c r="BJ365" s="2"/>
    </row>
    <row r="366" spans="1:62" s="158" customFormat="1" ht="13.5" customHeight="1">
      <c r="A366" s="175"/>
      <c r="B366" s="175"/>
      <c r="C366" s="175"/>
      <c r="D366" s="175"/>
      <c r="E366" s="175"/>
      <c r="F366" s="175"/>
      <c r="G366" s="175"/>
      <c r="H366" s="175"/>
      <c r="I366" s="175"/>
      <c r="J366" s="176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75"/>
      <c r="BH366" s="175"/>
      <c r="BI366" s="157"/>
      <c r="BJ366" s="2"/>
    </row>
    <row r="367" spans="1:62" s="158" customFormat="1" ht="13.5" customHeight="1">
      <c r="A367" s="175"/>
      <c r="B367" s="175"/>
      <c r="C367" s="175"/>
      <c r="D367" s="175"/>
      <c r="E367" s="175"/>
      <c r="F367" s="175"/>
      <c r="G367" s="175"/>
      <c r="H367" s="175"/>
      <c r="I367" s="175"/>
      <c r="J367" s="176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75"/>
      <c r="BH367" s="175"/>
      <c r="BI367" s="157"/>
      <c r="BJ367" s="2"/>
    </row>
    <row r="368" spans="1:62" s="158" customFormat="1" ht="13.5" customHeight="1">
      <c r="A368" s="175"/>
      <c r="B368" s="175"/>
      <c r="C368" s="175"/>
      <c r="D368" s="175"/>
      <c r="E368" s="175"/>
      <c r="F368" s="175"/>
      <c r="G368" s="175"/>
      <c r="H368" s="175"/>
      <c r="I368" s="175"/>
      <c r="J368" s="176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75"/>
      <c r="BH368" s="175"/>
      <c r="BI368" s="157"/>
      <c r="BJ368" s="2"/>
    </row>
    <row r="369" spans="1:62" s="158" customFormat="1" ht="13.5" customHeight="1">
      <c r="A369" s="175"/>
      <c r="B369" s="175"/>
      <c r="C369" s="175"/>
      <c r="D369" s="175"/>
      <c r="E369" s="175"/>
      <c r="F369" s="175"/>
      <c r="G369" s="175"/>
      <c r="H369" s="175"/>
      <c r="I369" s="175"/>
      <c r="J369" s="176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75"/>
      <c r="BH369" s="175"/>
      <c r="BI369" s="157"/>
      <c r="BJ369" s="2"/>
    </row>
    <row r="370" spans="1:62" s="158" customFormat="1" ht="13.5" customHeight="1">
      <c r="A370" s="175"/>
      <c r="B370" s="175"/>
      <c r="C370" s="175"/>
      <c r="D370" s="175"/>
      <c r="E370" s="175"/>
      <c r="F370" s="175"/>
      <c r="G370" s="175"/>
      <c r="H370" s="175"/>
      <c r="I370" s="175"/>
      <c r="J370" s="176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75"/>
      <c r="BH370" s="175"/>
      <c r="BI370" s="157"/>
      <c r="BJ370" s="2"/>
    </row>
    <row r="371" spans="1:62" s="158" customFormat="1" ht="13.5" customHeight="1">
      <c r="A371" s="175"/>
      <c r="B371" s="175"/>
      <c r="C371" s="175"/>
      <c r="D371" s="175"/>
      <c r="E371" s="175"/>
      <c r="F371" s="175"/>
      <c r="G371" s="175"/>
      <c r="H371" s="175"/>
      <c r="I371" s="175"/>
      <c r="J371" s="176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75"/>
      <c r="BH371" s="175"/>
      <c r="BI371" s="157"/>
      <c r="BJ371" s="2"/>
    </row>
    <row r="372" spans="1:62" s="158" customFormat="1" ht="13.5" customHeight="1">
      <c r="A372" s="175"/>
      <c r="B372" s="175"/>
      <c r="C372" s="175"/>
      <c r="D372" s="175"/>
      <c r="E372" s="175"/>
      <c r="F372" s="175"/>
      <c r="G372" s="175"/>
      <c r="H372" s="175"/>
      <c r="I372" s="175"/>
      <c r="J372" s="176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75"/>
      <c r="BH372" s="175"/>
      <c r="BI372" s="157"/>
      <c r="BJ372" s="2"/>
    </row>
    <row r="373" spans="1:62" s="158" customFormat="1" ht="13.5" customHeight="1">
      <c r="A373" s="175"/>
      <c r="B373" s="175"/>
      <c r="C373" s="175"/>
      <c r="D373" s="175"/>
      <c r="E373" s="175"/>
      <c r="F373" s="175"/>
      <c r="G373" s="175"/>
      <c r="H373" s="175"/>
      <c r="I373" s="175"/>
      <c r="J373" s="176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75"/>
      <c r="BH373" s="175"/>
      <c r="BI373" s="157"/>
      <c r="BJ373" s="2"/>
    </row>
    <row r="374" spans="1:62" s="158" customFormat="1" ht="13.5" customHeight="1">
      <c r="A374" s="175"/>
      <c r="B374" s="175"/>
      <c r="C374" s="175"/>
      <c r="D374" s="175"/>
      <c r="E374" s="175"/>
      <c r="F374" s="175"/>
      <c r="G374" s="175"/>
      <c r="H374" s="175"/>
      <c r="I374" s="175"/>
      <c r="J374" s="176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75"/>
      <c r="BH374" s="175"/>
      <c r="BI374" s="157"/>
      <c r="BJ374" s="2"/>
    </row>
    <row r="375" spans="1:62" s="158" customFormat="1" ht="13.5" customHeight="1">
      <c r="A375" s="175"/>
      <c r="B375" s="175"/>
      <c r="C375" s="175"/>
      <c r="D375" s="175"/>
      <c r="E375" s="175"/>
      <c r="F375" s="175"/>
      <c r="G375" s="175"/>
      <c r="H375" s="175"/>
      <c r="I375" s="175"/>
      <c r="J375" s="176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75"/>
      <c r="BH375" s="175"/>
      <c r="BI375" s="157"/>
      <c r="BJ375" s="2"/>
    </row>
    <row r="376" spans="1:62" s="158" customFormat="1" ht="13.5" customHeight="1">
      <c r="A376" s="175"/>
      <c r="B376" s="175"/>
      <c r="C376" s="175"/>
      <c r="D376" s="175"/>
      <c r="E376" s="175"/>
      <c r="F376" s="175"/>
      <c r="G376" s="175"/>
      <c r="H376" s="175"/>
      <c r="I376" s="175"/>
      <c r="J376" s="176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75"/>
      <c r="BH376" s="175"/>
      <c r="BI376" s="157"/>
      <c r="BJ376" s="2"/>
    </row>
    <row r="377" spans="1:62" s="158" customFormat="1" ht="13.5" customHeight="1">
      <c r="A377" s="175"/>
      <c r="B377" s="175"/>
      <c r="C377" s="175"/>
      <c r="D377" s="175"/>
      <c r="E377" s="175"/>
      <c r="F377" s="175"/>
      <c r="G377" s="175"/>
      <c r="H377" s="175"/>
      <c r="I377" s="175"/>
      <c r="J377" s="176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75"/>
      <c r="BH377" s="175"/>
      <c r="BI377" s="157"/>
      <c r="BJ377" s="2"/>
    </row>
    <row r="378" spans="1:62" s="158" customFormat="1" ht="13.5" customHeight="1">
      <c r="A378" s="175"/>
      <c r="B378" s="175"/>
      <c r="C378" s="175"/>
      <c r="D378" s="175"/>
      <c r="E378" s="175"/>
      <c r="F378" s="175"/>
      <c r="G378" s="175"/>
      <c r="H378" s="175"/>
      <c r="I378" s="175"/>
      <c r="J378" s="176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75"/>
      <c r="BH378" s="175"/>
      <c r="BI378" s="157"/>
      <c r="BJ378" s="2"/>
    </row>
    <row r="379" spans="1:62" s="158" customFormat="1" ht="13.5" customHeight="1">
      <c r="A379" s="175"/>
      <c r="B379" s="175"/>
      <c r="C379" s="175"/>
      <c r="D379" s="175"/>
      <c r="E379" s="175"/>
      <c r="F379" s="175"/>
      <c r="G379" s="175"/>
      <c r="H379" s="175"/>
      <c r="I379" s="175"/>
      <c r="J379" s="176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75"/>
      <c r="BH379" s="175"/>
      <c r="BI379" s="157"/>
      <c r="BJ379" s="2"/>
    </row>
    <row r="380" spans="1:62" s="158" customFormat="1" ht="13.5" customHeight="1">
      <c r="A380" s="175"/>
      <c r="B380" s="175"/>
      <c r="C380" s="175"/>
      <c r="D380" s="175"/>
      <c r="E380" s="175"/>
      <c r="F380" s="175"/>
      <c r="G380" s="175"/>
      <c r="H380" s="175"/>
      <c r="I380" s="175"/>
      <c r="J380" s="176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75"/>
      <c r="BH380" s="175"/>
      <c r="BI380" s="157"/>
      <c r="BJ380" s="2"/>
    </row>
    <row r="381" spans="1:62" s="158" customFormat="1" ht="13.5" customHeight="1">
      <c r="A381" s="175"/>
      <c r="B381" s="175"/>
      <c r="C381" s="175"/>
      <c r="D381" s="175"/>
      <c r="E381" s="175"/>
      <c r="F381" s="175"/>
      <c r="G381" s="175"/>
      <c r="H381" s="175"/>
      <c r="I381" s="175"/>
      <c r="J381" s="176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75"/>
      <c r="BH381" s="175"/>
      <c r="BI381" s="157"/>
      <c r="BJ381" s="2"/>
    </row>
    <row r="382" spans="1:62" s="158" customFormat="1" ht="13.5" customHeight="1">
      <c r="A382" s="175"/>
      <c r="B382" s="175"/>
      <c r="C382" s="175"/>
      <c r="D382" s="175"/>
      <c r="E382" s="175"/>
      <c r="F382" s="175"/>
      <c r="G382" s="175"/>
      <c r="H382" s="175"/>
      <c r="I382" s="175"/>
      <c r="J382" s="176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75"/>
      <c r="BH382" s="175"/>
      <c r="BI382" s="157"/>
      <c r="BJ382" s="2"/>
    </row>
    <row r="383" spans="1:62" s="158" customFormat="1" ht="13.5" customHeight="1">
      <c r="A383" s="175"/>
      <c r="B383" s="175"/>
      <c r="C383" s="175"/>
      <c r="D383" s="175"/>
      <c r="E383" s="175"/>
      <c r="F383" s="175"/>
      <c r="G383" s="175"/>
      <c r="H383" s="175"/>
      <c r="I383" s="175"/>
      <c r="J383" s="176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75"/>
      <c r="BH383" s="175"/>
      <c r="BI383" s="157"/>
      <c r="BJ383" s="2"/>
    </row>
    <row r="384" spans="1:62" s="158" customFormat="1" ht="13.5" customHeight="1">
      <c r="A384" s="175"/>
      <c r="B384" s="175"/>
      <c r="C384" s="175"/>
      <c r="D384" s="175"/>
      <c r="E384" s="175"/>
      <c r="F384" s="175"/>
      <c r="G384" s="175"/>
      <c r="H384" s="175"/>
      <c r="I384" s="175"/>
      <c r="J384" s="176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75"/>
      <c r="BH384" s="175"/>
      <c r="BI384" s="157"/>
      <c r="BJ384" s="2"/>
    </row>
    <row r="385" spans="1:62" s="158" customFormat="1" ht="13.5" customHeight="1">
      <c r="A385" s="175"/>
      <c r="B385" s="175"/>
      <c r="C385" s="175"/>
      <c r="D385" s="175"/>
      <c r="E385" s="175"/>
      <c r="F385" s="175"/>
      <c r="G385" s="175"/>
      <c r="H385" s="175"/>
      <c r="I385" s="175"/>
      <c r="J385" s="176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75"/>
      <c r="BH385" s="175"/>
      <c r="BI385" s="157"/>
      <c r="BJ385" s="2"/>
    </row>
    <row r="386" spans="1:62" s="158" customFormat="1" ht="13.5" customHeight="1">
      <c r="A386" s="175"/>
      <c r="B386" s="175"/>
      <c r="C386" s="175"/>
      <c r="D386" s="175"/>
      <c r="E386" s="175"/>
      <c r="F386" s="175"/>
      <c r="G386" s="175"/>
      <c r="H386" s="175"/>
      <c r="I386" s="175"/>
      <c r="J386" s="176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75"/>
      <c r="BH386" s="175"/>
      <c r="BI386" s="157"/>
      <c r="BJ386" s="2"/>
    </row>
    <row r="387" spans="1:62" s="158" customFormat="1" ht="13.5" customHeight="1">
      <c r="A387" s="175"/>
      <c r="B387" s="175"/>
      <c r="C387" s="175"/>
      <c r="D387" s="175"/>
      <c r="E387" s="175"/>
      <c r="F387" s="175"/>
      <c r="G387" s="175"/>
      <c r="H387" s="175"/>
      <c r="I387" s="175"/>
      <c r="J387" s="176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75"/>
      <c r="BH387" s="175"/>
      <c r="BI387" s="157"/>
      <c r="BJ387" s="2"/>
    </row>
    <row r="388" spans="1:62" s="158" customFormat="1" ht="13.5" customHeight="1">
      <c r="A388" s="175"/>
      <c r="B388" s="175"/>
      <c r="C388" s="175"/>
      <c r="D388" s="175"/>
      <c r="E388" s="175"/>
      <c r="F388" s="175"/>
      <c r="G388" s="175"/>
      <c r="H388" s="175"/>
      <c r="I388" s="175"/>
      <c r="J388" s="176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75"/>
      <c r="BH388" s="175"/>
      <c r="BI388" s="157"/>
      <c r="BJ388" s="2"/>
    </row>
    <row r="389" spans="1:62" s="158" customFormat="1" ht="13.5" customHeight="1">
      <c r="A389" s="175"/>
      <c r="B389" s="175"/>
      <c r="C389" s="175"/>
      <c r="D389" s="175"/>
      <c r="E389" s="175"/>
      <c r="F389" s="175"/>
      <c r="G389" s="175"/>
      <c r="H389" s="175"/>
      <c r="I389" s="175"/>
      <c r="J389" s="176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75"/>
      <c r="BH389" s="175"/>
      <c r="BI389" s="157"/>
      <c r="BJ389" s="2"/>
    </row>
    <row r="390" spans="1:62" s="158" customFormat="1" ht="13.5" customHeight="1">
      <c r="A390" s="175"/>
      <c r="B390" s="175"/>
      <c r="C390" s="175"/>
      <c r="D390" s="175"/>
      <c r="E390" s="175"/>
      <c r="F390" s="175"/>
      <c r="G390" s="175"/>
      <c r="H390" s="175"/>
      <c r="I390" s="175"/>
      <c r="J390" s="176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75"/>
      <c r="BH390" s="175"/>
      <c r="BI390" s="157"/>
      <c r="BJ390" s="2"/>
    </row>
    <row r="391" spans="1:62" s="158" customFormat="1" ht="13.5" customHeight="1">
      <c r="A391" s="175"/>
      <c r="B391" s="175"/>
      <c r="C391" s="175"/>
      <c r="D391" s="175"/>
      <c r="E391" s="175"/>
      <c r="F391" s="175"/>
      <c r="G391" s="175"/>
      <c r="H391" s="175"/>
      <c r="I391" s="175"/>
      <c r="J391" s="176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75"/>
      <c r="BH391" s="175"/>
      <c r="BI391" s="157"/>
      <c r="BJ391" s="2"/>
    </row>
    <row r="392" spans="1:62" s="158" customFormat="1" ht="13.5" customHeight="1">
      <c r="A392" s="175"/>
      <c r="B392" s="175"/>
      <c r="C392" s="175"/>
      <c r="D392" s="175"/>
      <c r="E392" s="175"/>
      <c r="F392" s="175"/>
      <c r="G392" s="175"/>
      <c r="H392" s="175"/>
      <c r="I392" s="175"/>
      <c r="J392" s="176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75"/>
      <c r="BH392" s="175"/>
      <c r="BI392" s="157"/>
      <c r="BJ392" s="2"/>
    </row>
    <row r="393" spans="1:62" s="158" customFormat="1" ht="13.5" customHeight="1">
      <c r="A393" s="175"/>
      <c r="B393" s="175"/>
      <c r="C393" s="175"/>
      <c r="D393" s="175"/>
      <c r="E393" s="175"/>
      <c r="F393" s="175"/>
      <c r="G393" s="175"/>
      <c r="H393" s="175"/>
      <c r="I393" s="175"/>
      <c r="J393" s="176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75"/>
      <c r="BH393" s="175"/>
      <c r="BI393" s="157"/>
      <c r="BJ393" s="2"/>
    </row>
    <row r="394" spans="1:62" s="158" customFormat="1" ht="13.5" customHeight="1">
      <c r="A394" s="175"/>
      <c r="B394" s="175"/>
      <c r="C394" s="175"/>
      <c r="D394" s="175"/>
      <c r="E394" s="175"/>
      <c r="F394" s="175"/>
      <c r="G394" s="175"/>
      <c r="H394" s="175"/>
      <c r="I394" s="175"/>
      <c r="J394" s="176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75"/>
      <c r="BH394" s="175"/>
      <c r="BI394" s="157"/>
      <c r="BJ394" s="2"/>
    </row>
    <row r="395" spans="1:62" s="158" customFormat="1" ht="13.5" customHeight="1">
      <c r="A395" s="175"/>
      <c r="B395" s="175"/>
      <c r="C395" s="175"/>
      <c r="D395" s="175"/>
      <c r="E395" s="175"/>
      <c r="F395" s="175"/>
      <c r="G395" s="175"/>
      <c r="H395" s="175"/>
      <c r="I395" s="175"/>
      <c r="J395" s="176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75"/>
      <c r="BH395" s="175"/>
      <c r="BI395" s="157"/>
      <c r="BJ395" s="2"/>
    </row>
    <row r="396" spans="1:62" s="158" customFormat="1" ht="13.5" customHeight="1">
      <c r="A396" s="175"/>
      <c r="B396" s="175"/>
      <c r="C396" s="175"/>
      <c r="D396" s="175"/>
      <c r="E396" s="175"/>
      <c r="F396" s="175"/>
      <c r="G396" s="175"/>
      <c r="H396" s="175"/>
      <c r="I396" s="175"/>
      <c r="J396" s="176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75"/>
      <c r="BH396" s="175"/>
      <c r="BI396" s="157"/>
      <c r="BJ396" s="2"/>
    </row>
    <row r="397" spans="1:62" s="158" customFormat="1" ht="13.5" customHeight="1">
      <c r="A397" s="175"/>
      <c r="B397" s="175"/>
      <c r="C397" s="175"/>
      <c r="D397" s="175"/>
      <c r="E397" s="175"/>
      <c r="F397" s="175"/>
      <c r="G397" s="175"/>
      <c r="H397" s="175"/>
      <c r="I397" s="175"/>
      <c r="J397" s="176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75"/>
      <c r="BH397" s="175"/>
      <c r="BI397" s="157"/>
      <c r="BJ397" s="2"/>
    </row>
    <row r="398" spans="1:62" s="158" customFormat="1" ht="13.5" customHeight="1">
      <c r="A398" s="175"/>
      <c r="B398" s="175"/>
      <c r="C398" s="175"/>
      <c r="D398" s="175"/>
      <c r="E398" s="175"/>
      <c r="F398" s="175"/>
      <c r="G398" s="175"/>
      <c r="H398" s="175"/>
      <c r="I398" s="175"/>
      <c r="J398" s="176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75"/>
      <c r="BH398" s="175"/>
      <c r="BI398" s="157"/>
      <c r="BJ398" s="2"/>
    </row>
    <row r="399" spans="1:62" s="158" customFormat="1" ht="13.5" customHeight="1">
      <c r="A399" s="175"/>
      <c r="B399" s="175"/>
      <c r="C399" s="175"/>
      <c r="D399" s="175"/>
      <c r="E399" s="175"/>
      <c r="F399" s="175"/>
      <c r="G399" s="175"/>
      <c r="H399" s="175"/>
      <c r="I399" s="175"/>
      <c r="J399" s="176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75"/>
      <c r="BH399" s="175"/>
      <c r="BI399" s="157"/>
      <c r="BJ399" s="2"/>
    </row>
    <row r="400" spans="1:62" s="158" customFormat="1" ht="13.5" customHeight="1">
      <c r="A400" s="175"/>
      <c r="B400" s="175"/>
      <c r="C400" s="175"/>
      <c r="D400" s="175"/>
      <c r="E400" s="175"/>
      <c r="F400" s="175"/>
      <c r="G400" s="175"/>
      <c r="H400" s="175"/>
      <c r="I400" s="175"/>
      <c r="J400" s="176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75"/>
      <c r="BH400" s="175"/>
      <c r="BI400" s="157"/>
      <c r="BJ400" s="2"/>
    </row>
    <row r="401" spans="1:62" s="158" customFormat="1" ht="13.5" customHeight="1">
      <c r="A401" s="175"/>
      <c r="B401" s="175"/>
      <c r="C401" s="175"/>
      <c r="D401" s="175"/>
      <c r="E401" s="175"/>
      <c r="F401" s="175"/>
      <c r="G401" s="175"/>
      <c r="H401" s="175"/>
      <c r="I401" s="175"/>
      <c r="J401" s="176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75"/>
      <c r="BH401" s="175"/>
      <c r="BI401" s="157"/>
      <c r="BJ401" s="2"/>
    </row>
    <row r="402" spans="1:62" s="158" customFormat="1" ht="13.5" customHeight="1">
      <c r="A402" s="175"/>
      <c r="B402" s="175"/>
      <c r="C402" s="175"/>
      <c r="D402" s="175"/>
      <c r="E402" s="175"/>
      <c r="F402" s="175"/>
      <c r="G402" s="175"/>
      <c r="H402" s="175"/>
      <c r="I402" s="175"/>
      <c r="J402" s="176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75"/>
      <c r="BH402" s="175"/>
      <c r="BI402" s="157"/>
      <c r="BJ402" s="2"/>
    </row>
    <row r="403" spans="1:62" s="158" customFormat="1" ht="13.5" customHeight="1">
      <c r="A403" s="175"/>
      <c r="B403" s="175"/>
      <c r="C403" s="175"/>
      <c r="D403" s="175"/>
      <c r="E403" s="175"/>
      <c r="F403" s="175"/>
      <c r="G403" s="175"/>
      <c r="H403" s="175"/>
      <c r="I403" s="175"/>
      <c r="J403" s="176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75"/>
      <c r="BH403" s="175"/>
      <c r="BI403" s="157"/>
      <c r="BJ403" s="2"/>
    </row>
    <row r="404" spans="1:62" s="158" customFormat="1" ht="13.5" customHeight="1">
      <c r="A404" s="175"/>
      <c r="B404" s="175"/>
      <c r="C404" s="175"/>
      <c r="D404" s="175"/>
      <c r="E404" s="175"/>
      <c r="F404" s="175"/>
      <c r="G404" s="175"/>
      <c r="H404" s="175"/>
      <c r="I404" s="175"/>
      <c r="J404" s="176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75"/>
      <c r="BH404" s="175"/>
      <c r="BI404" s="157"/>
      <c r="BJ404" s="2"/>
    </row>
    <row r="405" spans="1:62" s="158" customFormat="1" ht="13.5" customHeight="1">
      <c r="A405" s="175"/>
      <c r="B405" s="175"/>
      <c r="C405" s="175"/>
      <c r="D405" s="175"/>
      <c r="E405" s="175"/>
      <c r="F405" s="175"/>
      <c r="G405" s="175"/>
      <c r="H405" s="175"/>
      <c r="I405" s="175"/>
      <c r="J405" s="176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75"/>
      <c r="BH405" s="175"/>
      <c r="BI405" s="157"/>
      <c r="BJ405" s="2"/>
    </row>
    <row r="406" spans="1:62" s="158" customFormat="1" ht="13.5" customHeight="1">
      <c r="A406" s="175"/>
      <c r="B406" s="175"/>
      <c r="C406" s="175"/>
      <c r="D406" s="175"/>
      <c r="E406" s="175"/>
      <c r="F406" s="175"/>
      <c r="G406" s="175"/>
      <c r="H406" s="175"/>
      <c r="I406" s="175"/>
      <c r="J406" s="176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75"/>
      <c r="BH406" s="175"/>
      <c r="BI406" s="157"/>
      <c r="BJ406" s="2"/>
    </row>
    <row r="407" spans="1:62" s="158" customFormat="1" ht="13.5" customHeight="1">
      <c r="A407" s="175"/>
      <c r="B407" s="175"/>
      <c r="C407" s="175"/>
      <c r="D407" s="175"/>
      <c r="E407" s="175"/>
      <c r="F407" s="175"/>
      <c r="G407" s="175"/>
      <c r="H407" s="175"/>
      <c r="I407" s="175"/>
      <c r="J407" s="176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75"/>
      <c r="BH407" s="175"/>
      <c r="BI407" s="157"/>
      <c r="BJ407" s="2"/>
    </row>
    <row r="408" spans="1:62" s="158" customFormat="1" ht="13.5" customHeight="1">
      <c r="A408" s="175"/>
      <c r="B408" s="175"/>
      <c r="C408" s="175"/>
      <c r="D408" s="175"/>
      <c r="E408" s="175"/>
      <c r="F408" s="175"/>
      <c r="G408" s="175"/>
      <c r="H408" s="175"/>
      <c r="I408" s="175"/>
      <c r="J408" s="176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75"/>
      <c r="BH408" s="175"/>
      <c r="BI408" s="157"/>
      <c r="BJ408" s="2"/>
    </row>
    <row r="409" spans="1:62" s="158" customFormat="1" ht="13.5" customHeight="1">
      <c r="A409" s="175"/>
      <c r="B409" s="175"/>
      <c r="C409" s="175"/>
      <c r="D409" s="175"/>
      <c r="E409" s="175"/>
      <c r="F409" s="175"/>
      <c r="G409" s="175"/>
      <c r="H409" s="175"/>
      <c r="I409" s="175"/>
      <c r="J409" s="176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75"/>
      <c r="BH409" s="175"/>
      <c r="BI409" s="157"/>
      <c r="BJ409" s="2"/>
    </row>
    <row r="410" spans="1:62" s="158" customFormat="1" ht="13.5" customHeight="1">
      <c r="A410" s="175"/>
      <c r="B410" s="175"/>
      <c r="C410" s="175"/>
      <c r="D410" s="175"/>
      <c r="E410" s="175"/>
      <c r="F410" s="175"/>
      <c r="G410" s="175"/>
      <c r="H410" s="175"/>
      <c r="I410" s="175"/>
      <c r="J410" s="176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75"/>
      <c r="BH410" s="175"/>
      <c r="BI410" s="157"/>
      <c r="BJ410" s="2"/>
    </row>
    <row r="411" spans="1:62" s="158" customFormat="1" ht="13.5" customHeight="1">
      <c r="A411" s="175"/>
      <c r="B411" s="175"/>
      <c r="C411" s="175"/>
      <c r="D411" s="175"/>
      <c r="E411" s="175"/>
      <c r="F411" s="175"/>
      <c r="G411" s="175"/>
      <c r="H411" s="175"/>
      <c r="I411" s="175"/>
      <c r="J411" s="176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75"/>
      <c r="BH411" s="175"/>
      <c r="BI411" s="157"/>
      <c r="BJ411" s="2"/>
    </row>
    <row r="412" spans="1:62" s="158" customFormat="1" ht="13.5" customHeight="1">
      <c r="A412" s="175"/>
      <c r="B412" s="175"/>
      <c r="C412" s="175"/>
      <c r="D412" s="175"/>
      <c r="E412" s="175"/>
      <c r="F412" s="175"/>
      <c r="G412" s="175"/>
      <c r="H412" s="175"/>
      <c r="I412" s="175"/>
      <c r="J412" s="176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75"/>
      <c r="BH412" s="175"/>
      <c r="BI412" s="157"/>
      <c r="BJ412" s="2"/>
    </row>
    <row r="413" spans="1:62" s="158" customFormat="1" ht="13.5" customHeight="1">
      <c r="A413" s="175"/>
      <c r="B413" s="175"/>
      <c r="C413" s="175"/>
      <c r="D413" s="175"/>
      <c r="E413" s="175"/>
      <c r="F413" s="175"/>
      <c r="G413" s="175"/>
      <c r="H413" s="175"/>
      <c r="I413" s="175"/>
      <c r="J413" s="176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75"/>
      <c r="BH413" s="175"/>
      <c r="BI413" s="157"/>
      <c r="BJ413" s="2"/>
    </row>
    <row r="414" spans="1:62" s="158" customFormat="1" ht="13.5" customHeight="1">
      <c r="A414" s="175"/>
      <c r="B414" s="175"/>
      <c r="C414" s="175"/>
      <c r="D414" s="175"/>
      <c r="E414" s="175"/>
      <c r="F414" s="175"/>
      <c r="G414" s="175"/>
      <c r="H414" s="175"/>
      <c r="I414" s="175"/>
      <c r="J414" s="176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75"/>
      <c r="BH414" s="175"/>
      <c r="BI414" s="157"/>
      <c r="BJ414" s="2"/>
    </row>
    <row r="415" spans="1:62" s="158" customFormat="1" ht="13.5" customHeight="1">
      <c r="A415" s="175"/>
      <c r="B415" s="175"/>
      <c r="C415" s="175"/>
      <c r="D415" s="175"/>
      <c r="E415" s="175"/>
      <c r="F415" s="175"/>
      <c r="G415" s="175"/>
      <c r="H415" s="175"/>
      <c r="I415" s="175"/>
      <c r="J415" s="176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75"/>
      <c r="BH415" s="175"/>
      <c r="BI415" s="157"/>
      <c r="BJ415" s="2"/>
    </row>
    <row r="416" spans="1:62" s="158" customFormat="1" ht="13.5" customHeight="1">
      <c r="A416" s="175"/>
      <c r="B416" s="175"/>
      <c r="C416" s="175"/>
      <c r="D416" s="175"/>
      <c r="E416" s="175"/>
      <c r="F416" s="175"/>
      <c r="G416" s="175"/>
      <c r="H416" s="175"/>
      <c r="I416" s="175"/>
      <c r="J416" s="176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75"/>
      <c r="BH416" s="175"/>
      <c r="BI416" s="157"/>
      <c r="BJ416" s="2"/>
    </row>
    <row r="417" spans="1:62" s="158" customFormat="1" ht="13.5" customHeight="1">
      <c r="A417" s="175"/>
      <c r="B417" s="175"/>
      <c r="C417" s="175"/>
      <c r="D417" s="175"/>
      <c r="E417" s="175"/>
      <c r="F417" s="175"/>
      <c r="G417" s="175"/>
      <c r="H417" s="175"/>
      <c r="I417" s="175"/>
      <c r="J417" s="176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75"/>
      <c r="BH417" s="175"/>
      <c r="BI417" s="157"/>
      <c r="BJ417" s="2"/>
    </row>
    <row r="418" spans="1:62" s="158" customFormat="1" ht="13.5" customHeight="1">
      <c r="A418" s="175"/>
      <c r="B418" s="175"/>
      <c r="C418" s="175"/>
      <c r="D418" s="175"/>
      <c r="E418" s="175"/>
      <c r="F418" s="175"/>
      <c r="G418" s="175"/>
      <c r="H418" s="175"/>
      <c r="I418" s="175"/>
      <c r="J418" s="176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75"/>
      <c r="BH418" s="175"/>
      <c r="BI418" s="157"/>
      <c r="BJ418" s="2"/>
    </row>
    <row r="419" spans="1:62" s="158" customFormat="1" ht="13.5" customHeight="1">
      <c r="A419" s="175"/>
      <c r="B419" s="175"/>
      <c r="C419" s="175"/>
      <c r="D419" s="175"/>
      <c r="E419" s="175"/>
      <c r="F419" s="175"/>
      <c r="G419" s="175"/>
      <c r="H419" s="175"/>
      <c r="I419" s="175"/>
      <c r="J419" s="176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75"/>
      <c r="BH419" s="175"/>
      <c r="BI419" s="157"/>
      <c r="BJ419" s="2"/>
    </row>
    <row r="420" spans="1:62" s="158" customFormat="1" ht="13.5" customHeight="1">
      <c r="A420" s="175"/>
      <c r="B420" s="175"/>
      <c r="C420" s="175"/>
      <c r="D420" s="175"/>
      <c r="E420" s="175"/>
      <c r="F420" s="175"/>
      <c r="G420" s="175"/>
      <c r="H420" s="175"/>
      <c r="I420" s="175"/>
      <c r="J420" s="176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75"/>
      <c r="BH420" s="175"/>
      <c r="BI420" s="157"/>
      <c r="BJ420" s="2"/>
    </row>
    <row r="421" spans="1:62" s="158" customFormat="1" ht="13.5" customHeight="1">
      <c r="A421" s="175"/>
      <c r="B421" s="175"/>
      <c r="C421" s="175"/>
      <c r="D421" s="175"/>
      <c r="E421" s="175"/>
      <c r="F421" s="175"/>
      <c r="G421" s="175"/>
      <c r="H421" s="175"/>
      <c r="I421" s="175"/>
      <c r="J421" s="176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75"/>
      <c r="BH421" s="175"/>
      <c r="BI421" s="157"/>
      <c r="BJ421" s="2"/>
    </row>
    <row r="422" spans="1:62" s="158" customFormat="1" ht="13.5" customHeight="1">
      <c r="A422" s="175"/>
      <c r="B422" s="175"/>
      <c r="C422" s="175"/>
      <c r="D422" s="175"/>
      <c r="E422" s="175"/>
      <c r="F422" s="175"/>
      <c r="G422" s="175"/>
      <c r="H422" s="175"/>
      <c r="I422" s="175"/>
      <c r="J422" s="176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75"/>
      <c r="BH422" s="175"/>
      <c r="BI422" s="157"/>
      <c r="BJ422" s="2"/>
    </row>
    <row r="423" spans="1:62" s="158" customFormat="1" ht="13.5" customHeight="1">
      <c r="A423" s="175"/>
      <c r="B423" s="175"/>
      <c r="C423" s="175"/>
      <c r="D423" s="175"/>
      <c r="E423" s="175"/>
      <c r="F423" s="175"/>
      <c r="G423" s="175"/>
      <c r="H423" s="175"/>
      <c r="I423" s="175"/>
      <c r="J423" s="176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75"/>
      <c r="BH423" s="175"/>
      <c r="BI423" s="157"/>
      <c r="BJ423" s="2"/>
    </row>
    <row r="424" spans="1:62" s="158" customFormat="1" ht="13.5" customHeight="1">
      <c r="A424" s="175"/>
      <c r="B424" s="175"/>
      <c r="C424" s="175"/>
      <c r="D424" s="175"/>
      <c r="E424" s="175"/>
      <c r="F424" s="175"/>
      <c r="G424" s="175"/>
      <c r="H424" s="175"/>
      <c r="I424" s="175"/>
      <c r="J424" s="176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75"/>
      <c r="BH424" s="175"/>
      <c r="BI424" s="157"/>
      <c r="BJ424" s="2"/>
    </row>
    <row r="425" spans="1:62" s="158" customFormat="1" ht="13.5" customHeight="1">
      <c r="A425" s="175"/>
      <c r="B425" s="175"/>
      <c r="C425" s="175"/>
      <c r="D425" s="175"/>
      <c r="E425" s="175"/>
      <c r="F425" s="175"/>
      <c r="G425" s="175"/>
      <c r="H425" s="175"/>
      <c r="I425" s="175"/>
      <c r="J425" s="176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75"/>
      <c r="BH425" s="175"/>
      <c r="BI425" s="157"/>
      <c r="BJ425" s="2"/>
    </row>
    <row r="426" spans="1:62" s="158" customFormat="1" ht="13.5" customHeight="1">
      <c r="A426" s="175"/>
      <c r="B426" s="175"/>
      <c r="C426" s="175"/>
      <c r="D426" s="175"/>
      <c r="E426" s="175"/>
      <c r="F426" s="175"/>
      <c r="G426" s="175"/>
      <c r="H426" s="175"/>
      <c r="I426" s="175"/>
      <c r="J426" s="176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75"/>
      <c r="BH426" s="175"/>
      <c r="BI426" s="157"/>
      <c r="BJ426" s="2"/>
    </row>
    <row r="427" spans="1:62" s="158" customFormat="1" ht="13.5" customHeight="1">
      <c r="A427" s="175"/>
      <c r="B427" s="175"/>
      <c r="C427" s="175"/>
      <c r="D427" s="175"/>
      <c r="E427" s="175"/>
      <c r="F427" s="175"/>
      <c r="G427" s="175"/>
      <c r="H427" s="175"/>
      <c r="I427" s="175"/>
      <c r="J427" s="176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75"/>
      <c r="BH427" s="175"/>
      <c r="BI427" s="157"/>
      <c r="BJ427" s="2"/>
    </row>
    <row r="428" spans="1:62" s="158" customFormat="1" ht="13.5" customHeight="1">
      <c r="A428" s="175"/>
      <c r="B428" s="175"/>
      <c r="C428" s="175"/>
      <c r="D428" s="175"/>
      <c r="E428" s="175"/>
      <c r="F428" s="175"/>
      <c r="G428" s="175"/>
      <c r="H428" s="175"/>
      <c r="I428" s="175"/>
      <c r="J428" s="176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75"/>
      <c r="BH428" s="175"/>
      <c r="BI428" s="157"/>
      <c r="BJ428" s="2"/>
    </row>
    <row r="429" spans="1:62" s="158" customFormat="1" ht="13.5" customHeight="1">
      <c r="A429" s="175"/>
      <c r="B429" s="175"/>
      <c r="C429" s="175"/>
      <c r="D429" s="175"/>
      <c r="E429" s="175"/>
      <c r="F429" s="175"/>
      <c r="G429" s="175"/>
      <c r="H429" s="175"/>
      <c r="I429" s="175"/>
      <c r="J429" s="176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75"/>
      <c r="BH429" s="175"/>
      <c r="BI429" s="157"/>
      <c r="BJ429" s="2"/>
    </row>
    <row r="430" spans="1:62" s="158" customFormat="1" ht="13.5" customHeight="1">
      <c r="A430" s="175"/>
      <c r="B430" s="175"/>
      <c r="C430" s="175"/>
      <c r="D430" s="175"/>
      <c r="E430" s="175"/>
      <c r="F430" s="175"/>
      <c r="G430" s="175"/>
      <c r="H430" s="175"/>
      <c r="I430" s="175"/>
      <c r="J430" s="176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75"/>
      <c r="BH430" s="175"/>
      <c r="BI430" s="157"/>
      <c r="BJ430" s="2"/>
    </row>
    <row r="431" spans="1:62" s="158" customFormat="1" ht="13.5" customHeight="1">
      <c r="A431" s="175"/>
      <c r="B431" s="175"/>
      <c r="C431" s="175"/>
      <c r="D431" s="175"/>
      <c r="E431" s="175"/>
      <c r="F431" s="175"/>
      <c r="G431" s="175"/>
      <c r="H431" s="175"/>
      <c r="I431" s="175"/>
      <c r="J431" s="176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75"/>
      <c r="BH431" s="175"/>
      <c r="BI431" s="157"/>
      <c r="BJ431" s="2"/>
    </row>
    <row r="432" spans="1:62" s="158" customFormat="1" ht="13.5" customHeight="1">
      <c r="A432" s="175"/>
      <c r="B432" s="175"/>
      <c r="C432" s="175"/>
      <c r="D432" s="175"/>
      <c r="E432" s="175"/>
      <c r="F432" s="175"/>
      <c r="G432" s="175"/>
      <c r="H432" s="175"/>
      <c r="I432" s="175"/>
      <c r="J432" s="176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75"/>
      <c r="BH432" s="175"/>
      <c r="BI432" s="157"/>
      <c r="BJ432" s="2"/>
    </row>
    <row r="433" spans="1:62" s="158" customFormat="1" ht="13.5" customHeight="1">
      <c r="A433" s="175"/>
      <c r="B433" s="175"/>
      <c r="C433" s="175"/>
      <c r="D433" s="175"/>
      <c r="E433" s="175"/>
      <c r="F433" s="175"/>
      <c r="G433" s="175"/>
      <c r="H433" s="175"/>
      <c r="I433" s="175"/>
      <c r="J433" s="176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75"/>
      <c r="BH433" s="175"/>
      <c r="BI433" s="157"/>
      <c r="BJ433" s="2"/>
    </row>
    <row r="434" spans="1:62" s="158" customFormat="1" ht="13.5" customHeight="1">
      <c r="A434" s="175"/>
      <c r="B434" s="175"/>
      <c r="C434" s="175"/>
      <c r="D434" s="175"/>
      <c r="E434" s="175"/>
      <c r="F434" s="175"/>
      <c r="G434" s="175"/>
      <c r="H434" s="175"/>
      <c r="I434" s="175"/>
      <c r="J434" s="176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75"/>
      <c r="BH434" s="175"/>
      <c r="BI434" s="157"/>
      <c r="BJ434" s="2"/>
    </row>
    <row r="435" spans="1:62" s="158" customFormat="1" ht="13.5" customHeight="1">
      <c r="A435" s="175"/>
      <c r="B435" s="175"/>
      <c r="C435" s="175"/>
      <c r="D435" s="175"/>
      <c r="E435" s="175"/>
      <c r="F435" s="175"/>
      <c r="G435" s="175"/>
      <c r="H435" s="175"/>
      <c r="I435" s="175"/>
      <c r="J435" s="176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75"/>
      <c r="BH435" s="175"/>
      <c r="BI435" s="157"/>
      <c r="BJ435" s="2"/>
    </row>
    <row r="436" spans="1:62" s="158" customFormat="1" ht="13.5" customHeight="1">
      <c r="A436" s="175"/>
      <c r="B436" s="175"/>
      <c r="C436" s="175"/>
      <c r="D436" s="175"/>
      <c r="E436" s="175"/>
      <c r="F436" s="175"/>
      <c r="G436" s="175"/>
      <c r="H436" s="175"/>
      <c r="I436" s="175"/>
      <c r="J436" s="176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75"/>
      <c r="BH436" s="175"/>
      <c r="BI436" s="157"/>
      <c r="BJ436" s="2"/>
    </row>
    <row r="437" spans="1:62" s="158" customFormat="1" ht="13.5" customHeight="1">
      <c r="A437" s="175"/>
      <c r="B437" s="175"/>
      <c r="C437" s="175"/>
      <c r="D437" s="175"/>
      <c r="E437" s="175"/>
      <c r="F437" s="175"/>
      <c r="G437" s="175"/>
      <c r="H437" s="175"/>
      <c r="I437" s="175"/>
      <c r="J437" s="176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75"/>
      <c r="BH437" s="175"/>
      <c r="BI437" s="157"/>
      <c r="BJ437" s="2"/>
    </row>
    <row r="438" spans="1:62" s="158" customFormat="1" ht="13.5" customHeight="1">
      <c r="A438" s="175"/>
      <c r="B438" s="175"/>
      <c r="C438" s="175"/>
      <c r="D438" s="175"/>
      <c r="E438" s="175"/>
      <c r="F438" s="175"/>
      <c r="G438" s="175"/>
      <c r="H438" s="175"/>
      <c r="I438" s="175"/>
      <c r="J438" s="176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75"/>
      <c r="BH438" s="175"/>
      <c r="BI438" s="157"/>
      <c r="BJ438" s="2"/>
    </row>
    <row r="439" spans="1:62" s="158" customFormat="1" ht="13.5" customHeight="1">
      <c r="A439" s="175"/>
      <c r="B439" s="175"/>
      <c r="C439" s="175"/>
      <c r="D439" s="175"/>
      <c r="E439" s="175"/>
      <c r="F439" s="175"/>
      <c r="G439" s="175"/>
      <c r="H439" s="175"/>
      <c r="I439" s="175"/>
      <c r="J439" s="176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75"/>
      <c r="BH439" s="175"/>
      <c r="BI439" s="157"/>
      <c r="BJ439" s="2"/>
    </row>
    <row r="440" spans="1:62" s="158" customFormat="1" ht="13.5" customHeight="1">
      <c r="A440" s="175"/>
      <c r="B440" s="175"/>
      <c r="C440" s="175"/>
      <c r="D440" s="175"/>
      <c r="E440" s="175"/>
      <c r="F440" s="175"/>
      <c r="G440" s="175"/>
      <c r="H440" s="175"/>
      <c r="I440" s="175"/>
      <c r="J440" s="176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75"/>
      <c r="BH440" s="175"/>
      <c r="BI440" s="157"/>
      <c r="BJ440" s="2"/>
    </row>
    <row r="441" spans="1:62" s="158" customFormat="1" ht="13.5" customHeight="1">
      <c r="A441" s="175"/>
      <c r="B441" s="175"/>
      <c r="C441" s="175"/>
      <c r="D441" s="175"/>
      <c r="E441" s="175"/>
      <c r="F441" s="175"/>
      <c r="G441" s="175"/>
      <c r="H441" s="175"/>
      <c r="I441" s="175"/>
      <c r="J441" s="176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75"/>
      <c r="BH441" s="175"/>
      <c r="BI441" s="157"/>
      <c r="BJ441" s="2"/>
    </row>
    <row r="442" spans="1:62" s="158" customFormat="1" ht="13.5" customHeight="1">
      <c r="A442" s="175"/>
      <c r="B442" s="175"/>
      <c r="C442" s="175"/>
      <c r="D442" s="175"/>
      <c r="E442" s="175"/>
      <c r="F442" s="175"/>
      <c r="G442" s="175"/>
      <c r="H442" s="175"/>
      <c r="I442" s="175"/>
      <c r="J442" s="176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75"/>
      <c r="BH442" s="175"/>
      <c r="BI442" s="157"/>
      <c r="BJ442" s="2"/>
    </row>
    <row r="443" spans="1:62" s="158" customFormat="1" ht="13.5" customHeight="1">
      <c r="A443" s="175"/>
      <c r="B443" s="175"/>
      <c r="C443" s="175"/>
      <c r="D443" s="175"/>
      <c r="E443" s="175"/>
      <c r="F443" s="175"/>
      <c r="G443" s="175"/>
      <c r="H443" s="175"/>
      <c r="I443" s="175"/>
      <c r="J443" s="176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75"/>
      <c r="BH443" s="175"/>
      <c r="BI443" s="157"/>
      <c r="BJ443" s="2"/>
    </row>
    <row r="444" spans="1:62" s="158" customFormat="1" ht="13.5" customHeight="1">
      <c r="A444" s="175"/>
      <c r="B444" s="175"/>
      <c r="C444" s="175"/>
      <c r="D444" s="175"/>
      <c r="E444" s="175"/>
      <c r="F444" s="175"/>
      <c r="G444" s="175"/>
      <c r="H444" s="175"/>
      <c r="I444" s="175"/>
      <c r="J444" s="176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75"/>
      <c r="BH444" s="175"/>
      <c r="BI444" s="157"/>
      <c r="BJ444" s="2"/>
    </row>
    <row r="445" spans="1:62" s="158" customFormat="1" ht="13.5" customHeight="1">
      <c r="A445" s="175"/>
      <c r="B445" s="175"/>
      <c r="C445" s="175"/>
      <c r="D445" s="175"/>
      <c r="E445" s="175"/>
      <c r="F445" s="175"/>
      <c r="G445" s="175"/>
      <c r="H445" s="175"/>
      <c r="I445" s="175"/>
      <c r="J445" s="176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75"/>
      <c r="BH445" s="175"/>
      <c r="BI445" s="157"/>
      <c r="BJ445" s="2"/>
    </row>
    <row r="446" spans="1:62" s="158" customFormat="1" ht="13.5" customHeight="1">
      <c r="A446" s="175"/>
      <c r="B446" s="175"/>
      <c r="C446" s="175"/>
      <c r="D446" s="175"/>
      <c r="E446" s="175"/>
      <c r="F446" s="175"/>
      <c r="G446" s="175"/>
      <c r="H446" s="175"/>
      <c r="I446" s="175"/>
      <c r="J446" s="176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75"/>
      <c r="BH446" s="175"/>
      <c r="BI446" s="157"/>
      <c r="BJ446" s="2"/>
    </row>
    <row r="447" spans="1:62" s="158" customFormat="1" ht="13.5" customHeight="1">
      <c r="A447" s="175"/>
      <c r="B447" s="175"/>
      <c r="C447" s="175"/>
      <c r="D447" s="175"/>
      <c r="E447" s="175"/>
      <c r="F447" s="175"/>
      <c r="G447" s="175"/>
      <c r="H447" s="175"/>
      <c r="I447" s="175"/>
      <c r="J447" s="176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75"/>
      <c r="BH447" s="175"/>
      <c r="BI447" s="157"/>
      <c r="BJ447" s="2"/>
    </row>
    <row r="448" spans="1:62" s="158" customFormat="1" ht="13.5" customHeight="1">
      <c r="A448" s="175"/>
      <c r="B448" s="175"/>
      <c r="C448" s="175"/>
      <c r="D448" s="175"/>
      <c r="E448" s="175"/>
      <c r="F448" s="175"/>
      <c r="G448" s="175"/>
      <c r="H448" s="175"/>
      <c r="I448" s="175"/>
      <c r="J448" s="176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75"/>
      <c r="BH448" s="175"/>
      <c r="BI448" s="157"/>
      <c r="BJ448" s="2"/>
    </row>
    <row r="449" spans="1:62" s="158" customFormat="1" ht="13.5" customHeight="1">
      <c r="A449" s="175"/>
      <c r="B449" s="175"/>
      <c r="C449" s="175"/>
      <c r="D449" s="175"/>
      <c r="E449" s="175"/>
      <c r="F449" s="175"/>
      <c r="G449" s="175"/>
      <c r="H449" s="175"/>
      <c r="I449" s="175"/>
      <c r="J449" s="176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75"/>
      <c r="BH449" s="175"/>
      <c r="BI449" s="157"/>
      <c r="BJ449" s="2"/>
    </row>
    <row r="450" spans="1:62" s="158" customFormat="1" ht="13.5" customHeight="1">
      <c r="A450" s="175"/>
      <c r="B450" s="175"/>
      <c r="C450" s="175"/>
      <c r="D450" s="175"/>
      <c r="E450" s="175"/>
      <c r="F450" s="175"/>
      <c r="G450" s="175"/>
      <c r="H450" s="175"/>
      <c r="I450" s="175"/>
      <c r="J450" s="176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75"/>
      <c r="BH450" s="175"/>
      <c r="BI450" s="157"/>
      <c r="BJ450" s="2"/>
    </row>
    <row r="451" spans="1:62" s="158" customFormat="1" ht="13.5" customHeight="1">
      <c r="A451" s="175"/>
      <c r="B451" s="175"/>
      <c r="C451" s="175"/>
      <c r="D451" s="175"/>
      <c r="E451" s="175"/>
      <c r="F451" s="175"/>
      <c r="G451" s="175"/>
      <c r="H451" s="175"/>
      <c r="I451" s="175"/>
      <c r="J451" s="176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75"/>
      <c r="BH451" s="175"/>
      <c r="BI451" s="157"/>
      <c r="BJ451" s="2"/>
    </row>
    <row r="452" spans="1:62" s="158" customFormat="1" ht="13.5" customHeight="1">
      <c r="A452" s="175"/>
      <c r="B452" s="175"/>
      <c r="C452" s="175"/>
      <c r="D452" s="175"/>
      <c r="E452" s="175"/>
      <c r="F452" s="175"/>
      <c r="G452" s="175"/>
      <c r="H452" s="175"/>
      <c r="I452" s="175"/>
      <c r="J452" s="176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75"/>
      <c r="BH452" s="175"/>
      <c r="BI452" s="157"/>
      <c r="BJ452" s="2"/>
    </row>
    <row r="453" spans="1:62" s="158" customFormat="1" ht="13.5" customHeight="1">
      <c r="A453" s="175"/>
      <c r="B453" s="175"/>
      <c r="C453" s="175"/>
      <c r="D453" s="175"/>
      <c r="E453" s="175"/>
      <c r="F453" s="175"/>
      <c r="G453" s="175"/>
      <c r="H453" s="175"/>
      <c r="I453" s="175"/>
      <c r="J453" s="176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75"/>
      <c r="BH453" s="175"/>
      <c r="BI453" s="157"/>
      <c r="BJ453" s="2"/>
    </row>
    <row r="454" spans="1:62" s="158" customFormat="1" ht="13.5" customHeight="1">
      <c r="A454" s="175"/>
      <c r="B454" s="175"/>
      <c r="C454" s="175"/>
      <c r="D454" s="175"/>
      <c r="E454" s="175"/>
      <c r="F454" s="175"/>
      <c r="G454" s="175"/>
      <c r="H454" s="175"/>
      <c r="I454" s="175"/>
      <c r="J454" s="176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75"/>
      <c r="BH454" s="175"/>
      <c r="BI454" s="157"/>
      <c r="BJ454" s="2"/>
    </row>
    <row r="455" spans="1:62" s="158" customFormat="1" ht="13.5" customHeight="1">
      <c r="A455" s="175"/>
      <c r="B455" s="175"/>
      <c r="C455" s="175"/>
      <c r="D455" s="175"/>
      <c r="E455" s="175"/>
      <c r="F455" s="175"/>
      <c r="G455" s="175"/>
      <c r="H455" s="175"/>
      <c r="I455" s="175"/>
      <c r="J455" s="176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75"/>
      <c r="BH455" s="175"/>
      <c r="BI455" s="157"/>
      <c r="BJ455" s="2"/>
    </row>
    <row r="456" spans="1:62" s="158" customFormat="1" ht="13.5" customHeight="1">
      <c r="A456" s="175"/>
      <c r="B456" s="175"/>
      <c r="C456" s="175"/>
      <c r="D456" s="175"/>
      <c r="E456" s="175"/>
      <c r="F456" s="175"/>
      <c r="G456" s="175"/>
      <c r="H456" s="175"/>
      <c r="I456" s="175"/>
      <c r="J456" s="176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75"/>
      <c r="BH456" s="175"/>
      <c r="BI456" s="157"/>
      <c r="BJ456" s="2"/>
    </row>
    <row r="457" spans="1:62" s="158" customFormat="1" ht="13.5" customHeight="1">
      <c r="A457" s="175"/>
      <c r="B457" s="175"/>
      <c r="C457" s="175"/>
      <c r="D457" s="175"/>
      <c r="E457" s="175"/>
      <c r="F457" s="175"/>
      <c r="G457" s="175"/>
      <c r="H457" s="175"/>
      <c r="I457" s="175"/>
      <c r="J457" s="176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75"/>
      <c r="BH457" s="175"/>
      <c r="BI457" s="157"/>
      <c r="BJ457" s="2"/>
    </row>
    <row r="458" spans="1:62" s="158" customFormat="1" ht="13.5" customHeight="1">
      <c r="A458" s="175"/>
      <c r="B458" s="175"/>
      <c r="C458" s="175"/>
      <c r="D458" s="175"/>
      <c r="E458" s="175"/>
      <c r="F458" s="175"/>
      <c r="G458" s="175"/>
      <c r="H458" s="175"/>
      <c r="I458" s="175"/>
      <c r="J458" s="176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75"/>
      <c r="BH458" s="175"/>
      <c r="BI458" s="157"/>
      <c r="BJ458" s="2"/>
    </row>
    <row r="459" spans="1:62" s="158" customFormat="1" ht="13.5" customHeight="1">
      <c r="A459" s="175"/>
      <c r="B459" s="175"/>
      <c r="C459" s="175"/>
      <c r="D459" s="175"/>
      <c r="E459" s="175"/>
      <c r="F459" s="175"/>
      <c r="G459" s="175"/>
      <c r="H459" s="175"/>
      <c r="I459" s="175"/>
      <c r="J459" s="176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75"/>
      <c r="BH459" s="175"/>
      <c r="BI459" s="157"/>
      <c r="BJ459" s="2"/>
    </row>
    <row r="460" spans="1:62" s="158" customFormat="1" ht="13.5" customHeight="1">
      <c r="A460" s="175"/>
      <c r="B460" s="175"/>
      <c r="C460" s="175"/>
      <c r="D460" s="175"/>
      <c r="E460" s="175"/>
      <c r="F460" s="175"/>
      <c r="G460" s="175"/>
      <c r="H460" s="175"/>
      <c r="I460" s="175"/>
      <c r="J460" s="176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75"/>
      <c r="BH460" s="175"/>
      <c r="BI460" s="157"/>
      <c r="BJ460" s="2"/>
    </row>
    <row r="461" spans="1:62" s="158" customFormat="1" ht="13.5" customHeight="1">
      <c r="A461" s="175"/>
      <c r="B461" s="175"/>
      <c r="C461" s="175"/>
      <c r="D461" s="175"/>
      <c r="E461" s="175"/>
      <c r="F461" s="175"/>
      <c r="G461" s="175"/>
      <c r="H461" s="175"/>
      <c r="I461" s="175"/>
      <c r="J461" s="176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75"/>
      <c r="BH461" s="175"/>
      <c r="BI461" s="157"/>
      <c r="BJ461" s="2"/>
    </row>
    <row r="462" spans="1:62" s="158" customFormat="1" ht="13.5" customHeight="1">
      <c r="A462" s="175"/>
      <c r="B462" s="175"/>
      <c r="C462" s="175"/>
      <c r="D462" s="175"/>
      <c r="E462" s="175"/>
      <c r="F462" s="175"/>
      <c r="G462" s="175"/>
      <c r="H462" s="175"/>
      <c r="I462" s="175"/>
      <c r="J462" s="176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75"/>
      <c r="BH462" s="175"/>
      <c r="BI462" s="157"/>
      <c r="BJ462" s="2"/>
    </row>
    <row r="463" spans="1:62" s="158" customFormat="1" ht="13.5" customHeight="1">
      <c r="A463" s="175"/>
      <c r="B463" s="175"/>
      <c r="C463" s="175"/>
      <c r="D463" s="175"/>
      <c r="E463" s="175"/>
      <c r="F463" s="175"/>
      <c r="G463" s="175"/>
      <c r="H463" s="175"/>
      <c r="I463" s="175"/>
      <c r="J463" s="176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75"/>
      <c r="BH463" s="175"/>
      <c r="BI463" s="157"/>
      <c r="BJ463" s="2"/>
    </row>
    <row r="464" spans="1:62" s="158" customFormat="1" ht="13.5" customHeight="1">
      <c r="A464" s="175"/>
      <c r="B464" s="175"/>
      <c r="C464" s="175"/>
      <c r="D464" s="175"/>
      <c r="E464" s="175"/>
      <c r="F464" s="175"/>
      <c r="G464" s="175"/>
      <c r="H464" s="175"/>
      <c r="I464" s="175"/>
      <c r="J464" s="176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75"/>
      <c r="BH464" s="175"/>
      <c r="BI464" s="157"/>
      <c r="BJ464" s="2"/>
    </row>
    <row r="465" spans="1:62" s="158" customFormat="1" ht="13.5" customHeight="1">
      <c r="A465" s="175"/>
      <c r="B465" s="175"/>
      <c r="C465" s="175"/>
      <c r="D465" s="175"/>
      <c r="E465" s="175"/>
      <c r="F465" s="175"/>
      <c r="G465" s="175"/>
      <c r="H465" s="175"/>
      <c r="I465" s="175"/>
      <c r="J465" s="176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75"/>
      <c r="BH465" s="175"/>
      <c r="BI465" s="157"/>
      <c r="BJ465" s="2"/>
    </row>
    <row r="466" spans="1:62" s="158" customFormat="1" ht="13.5" customHeight="1">
      <c r="A466" s="175"/>
      <c r="B466" s="175"/>
      <c r="C466" s="175"/>
      <c r="D466" s="175"/>
      <c r="E466" s="175"/>
      <c r="F466" s="175"/>
      <c r="G466" s="175"/>
      <c r="H466" s="175"/>
      <c r="I466" s="175"/>
      <c r="J466" s="176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75"/>
      <c r="BH466" s="175"/>
      <c r="BI466" s="157"/>
      <c r="BJ466" s="2"/>
    </row>
    <row r="467" spans="1:62" s="158" customFormat="1" ht="13.5" customHeight="1">
      <c r="A467" s="175"/>
      <c r="B467" s="175"/>
      <c r="C467" s="175"/>
      <c r="D467" s="175"/>
      <c r="E467" s="175"/>
      <c r="F467" s="175"/>
      <c r="G467" s="175"/>
      <c r="H467" s="175"/>
      <c r="I467" s="175"/>
      <c r="J467" s="176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75"/>
      <c r="BH467" s="175"/>
      <c r="BI467" s="157"/>
      <c r="BJ467" s="2"/>
    </row>
    <row r="468" spans="1:62" s="158" customFormat="1" ht="13.5" customHeight="1">
      <c r="A468" s="175"/>
      <c r="B468" s="175"/>
      <c r="C468" s="175"/>
      <c r="D468" s="175"/>
      <c r="E468" s="175"/>
      <c r="F468" s="175"/>
      <c r="G468" s="175"/>
      <c r="H468" s="175"/>
      <c r="I468" s="175"/>
      <c r="J468" s="176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75"/>
      <c r="BH468" s="175"/>
      <c r="BI468" s="157"/>
      <c r="BJ468" s="2"/>
    </row>
    <row r="469" spans="1:62" s="158" customFormat="1" ht="13.5" customHeight="1">
      <c r="A469" s="175"/>
      <c r="B469" s="175"/>
      <c r="C469" s="175"/>
      <c r="D469" s="175"/>
      <c r="E469" s="175"/>
      <c r="F469" s="175"/>
      <c r="G469" s="175"/>
      <c r="H469" s="175"/>
      <c r="I469" s="175"/>
      <c r="J469" s="176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75"/>
      <c r="BH469" s="175"/>
      <c r="BI469" s="157"/>
      <c r="BJ469" s="2"/>
    </row>
    <row r="470" spans="1:62" s="158" customFormat="1" ht="13.5" customHeight="1">
      <c r="A470" s="175"/>
      <c r="B470" s="175"/>
      <c r="C470" s="175"/>
      <c r="D470" s="175"/>
      <c r="E470" s="175"/>
      <c r="F470" s="175"/>
      <c r="G470" s="175"/>
      <c r="H470" s="175"/>
      <c r="I470" s="175"/>
      <c r="J470" s="176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75"/>
      <c r="BH470" s="175"/>
      <c r="BI470" s="157"/>
      <c r="BJ470" s="2"/>
    </row>
    <row r="471" spans="1:62" s="158" customFormat="1" ht="13.5" customHeight="1">
      <c r="A471" s="175"/>
      <c r="B471" s="175"/>
      <c r="C471" s="175"/>
      <c r="D471" s="175"/>
      <c r="E471" s="175"/>
      <c r="F471" s="175"/>
      <c r="G471" s="175"/>
      <c r="H471" s="175"/>
      <c r="I471" s="175"/>
      <c r="J471" s="176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75"/>
      <c r="BH471" s="175"/>
      <c r="BI471" s="157"/>
      <c r="BJ471" s="2"/>
    </row>
    <row r="472" spans="1:62" s="158" customFormat="1" ht="13.5" customHeight="1">
      <c r="A472" s="175"/>
      <c r="B472" s="175"/>
      <c r="C472" s="175"/>
      <c r="D472" s="175"/>
      <c r="E472" s="175"/>
      <c r="F472" s="175"/>
      <c r="G472" s="175"/>
      <c r="H472" s="175"/>
      <c r="I472" s="175"/>
      <c r="J472" s="176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75"/>
      <c r="BH472" s="175"/>
      <c r="BI472" s="157"/>
      <c r="BJ472" s="2"/>
    </row>
    <row r="473" spans="1:62" s="158" customFormat="1" ht="13.5" customHeight="1">
      <c r="A473" s="175"/>
      <c r="B473" s="175"/>
      <c r="C473" s="175"/>
      <c r="D473" s="175"/>
      <c r="E473" s="175"/>
      <c r="F473" s="175"/>
      <c r="G473" s="175"/>
      <c r="H473" s="175"/>
      <c r="I473" s="175"/>
      <c r="J473" s="176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75"/>
      <c r="BH473" s="175"/>
      <c r="BI473" s="157"/>
      <c r="BJ473" s="2"/>
    </row>
    <row r="474" spans="1:62" s="158" customFormat="1" ht="13.5" customHeight="1">
      <c r="A474" s="175"/>
      <c r="B474" s="175"/>
      <c r="C474" s="175"/>
      <c r="D474" s="175"/>
      <c r="E474" s="175"/>
      <c r="F474" s="175"/>
      <c r="G474" s="175"/>
      <c r="H474" s="175"/>
      <c r="I474" s="175"/>
      <c r="J474" s="176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75"/>
      <c r="BH474" s="175"/>
      <c r="BI474" s="157"/>
      <c r="BJ474" s="2"/>
    </row>
    <row r="475" spans="1:62" s="158" customFormat="1" ht="13.5" customHeight="1">
      <c r="A475" s="175"/>
      <c r="B475" s="175"/>
      <c r="C475" s="175"/>
      <c r="D475" s="175"/>
      <c r="E475" s="175"/>
      <c r="F475" s="175"/>
      <c r="G475" s="175"/>
      <c r="H475" s="175"/>
      <c r="I475" s="175"/>
      <c r="J475" s="176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75"/>
      <c r="BH475" s="175"/>
      <c r="BI475" s="157"/>
      <c r="BJ475" s="2"/>
    </row>
    <row r="476" spans="1:62" s="158" customFormat="1" ht="13.5" customHeight="1">
      <c r="A476" s="175"/>
      <c r="B476" s="175"/>
      <c r="C476" s="175"/>
      <c r="D476" s="175"/>
      <c r="E476" s="175"/>
      <c r="F476" s="175"/>
      <c r="G476" s="175"/>
      <c r="H476" s="175"/>
      <c r="I476" s="175"/>
      <c r="J476" s="176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75"/>
      <c r="BH476" s="175"/>
      <c r="BI476" s="157"/>
      <c r="BJ476" s="2"/>
    </row>
    <row r="477" spans="1:62" s="158" customFormat="1" ht="13.5" customHeight="1">
      <c r="A477" s="175"/>
      <c r="B477" s="175"/>
      <c r="C477" s="175"/>
      <c r="D477" s="175"/>
      <c r="E477" s="175"/>
      <c r="F477" s="175"/>
      <c r="G477" s="175"/>
      <c r="H477" s="175"/>
      <c r="I477" s="175"/>
      <c r="J477" s="176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75"/>
      <c r="BH477" s="175"/>
      <c r="BI477" s="157"/>
      <c r="BJ477" s="2"/>
    </row>
    <row r="478" spans="1:62" s="158" customFormat="1" ht="13.5" customHeight="1">
      <c r="A478" s="175"/>
      <c r="B478" s="175"/>
      <c r="C478" s="175"/>
      <c r="D478" s="175"/>
      <c r="E478" s="175"/>
      <c r="F478" s="175"/>
      <c r="G478" s="175"/>
      <c r="H478" s="175"/>
      <c r="I478" s="175"/>
      <c r="J478" s="176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75"/>
      <c r="BH478" s="175"/>
      <c r="BI478" s="157"/>
      <c r="BJ478" s="2"/>
    </row>
    <row r="479" spans="1:62" s="158" customFormat="1" ht="13.5" customHeight="1">
      <c r="A479" s="175"/>
      <c r="B479" s="175"/>
      <c r="C479" s="175"/>
      <c r="D479" s="175"/>
      <c r="E479" s="175"/>
      <c r="F479" s="175"/>
      <c r="G479" s="175"/>
      <c r="H479" s="175"/>
      <c r="I479" s="175"/>
      <c r="J479" s="176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75"/>
      <c r="BH479" s="175"/>
      <c r="BI479" s="157"/>
      <c r="BJ479" s="2"/>
    </row>
    <row r="480" spans="1:62" s="158" customFormat="1" ht="13.5" customHeight="1">
      <c r="A480" s="175"/>
      <c r="B480" s="175"/>
      <c r="C480" s="175"/>
      <c r="D480" s="175"/>
      <c r="E480" s="175"/>
      <c r="F480" s="175"/>
      <c r="G480" s="175"/>
      <c r="H480" s="175"/>
      <c r="I480" s="175"/>
      <c r="J480" s="176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75"/>
      <c r="BH480" s="175"/>
      <c r="BI480" s="157"/>
      <c r="BJ480" s="2"/>
    </row>
    <row r="481" spans="1:62" s="158" customFormat="1" ht="13.5" customHeight="1">
      <c r="A481" s="175"/>
      <c r="B481" s="175"/>
      <c r="C481" s="175"/>
      <c r="D481" s="175"/>
      <c r="E481" s="175"/>
      <c r="F481" s="175"/>
      <c r="G481" s="175"/>
      <c r="H481" s="175"/>
      <c r="I481" s="175"/>
      <c r="J481" s="176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75"/>
      <c r="BH481" s="175"/>
      <c r="BI481" s="157"/>
      <c r="BJ481" s="2"/>
    </row>
    <row r="482" spans="1:62" s="158" customFormat="1" ht="13.5" customHeight="1">
      <c r="A482" s="175"/>
      <c r="B482" s="175"/>
      <c r="C482" s="175"/>
      <c r="D482" s="175"/>
      <c r="E482" s="175"/>
      <c r="F482" s="175"/>
      <c r="G482" s="175"/>
      <c r="H482" s="175"/>
      <c r="I482" s="175"/>
      <c r="J482" s="176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75"/>
      <c r="BH482" s="175"/>
      <c r="BI482" s="157"/>
      <c r="BJ482" s="2"/>
    </row>
    <row r="483" spans="1:62" s="158" customFormat="1" ht="13.5" customHeight="1">
      <c r="A483" s="175"/>
      <c r="B483" s="175"/>
      <c r="C483" s="175"/>
      <c r="D483" s="175"/>
      <c r="E483" s="175"/>
      <c r="F483" s="175"/>
      <c r="G483" s="175"/>
      <c r="H483" s="175"/>
      <c r="I483" s="175"/>
      <c r="J483" s="176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75"/>
      <c r="BH483" s="175"/>
      <c r="BI483" s="157"/>
      <c r="BJ483" s="2"/>
    </row>
    <row r="484" spans="1:62" s="158" customFormat="1" ht="13.5" customHeight="1">
      <c r="A484" s="175"/>
      <c r="B484" s="175"/>
      <c r="C484" s="175"/>
      <c r="D484" s="175"/>
      <c r="E484" s="175"/>
      <c r="F484" s="175"/>
      <c r="G484" s="175"/>
      <c r="H484" s="175"/>
      <c r="I484" s="175"/>
      <c r="J484" s="176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75"/>
      <c r="BH484" s="175"/>
      <c r="BI484" s="157"/>
      <c r="BJ484" s="2"/>
    </row>
    <row r="485" spans="1:62" s="158" customFormat="1" ht="13.5" customHeight="1">
      <c r="A485" s="175"/>
      <c r="B485" s="175"/>
      <c r="C485" s="175"/>
      <c r="D485" s="175"/>
      <c r="E485" s="175"/>
      <c r="F485" s="175"/>
      <c r="G485" s="175"/>
      <c r="H485" s="175"/>
      <c r="I485" s="175"/>
      <c r="J485" s="176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75"/>
      <c r="BH485" s="175"/>
      <c r="BI485" s="157"/>
      <c r="BJ485" s="2"/>
    </row>
    <row r="486" spans="1:62" s="158" customFormat="1" ht="13.5" customHeight="1">
      <c r="A486" s="175"/>
      <c r="B486" s="175"/>
      <c r="C486" s="175"/>
      <c r="D486" s="175"/>
      <c r="E486" s="175"/>
      <c r="F486" s="175"/>
      <c r="G486" s="175"/>
      <c r="H486" s="175"/>
      <c r="I486" s="175"/>
      <c r="J486" s="176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75"/>
      <c r="BH486" s="175"/>
      <c r="BI486" s="157"/>
      <c r="BJ486" s="2"/>
    </row>
    <row r="487" spans="1:62" s="158" customFormat="1" ht="13.5" customHeight="1">
      <c r="A487" s="175"/>
      <c r="B487" s="175"/>
      <c r="C487" s="175"/>
      <c r="D487" s="175"/>
      <c r="E487" s="175"/>
      <c r="F487" s="175"/>
      <c r="G487" s="175"/>
      <c r="H487" s="175"/>
      <c r="I487" s="175"/>
      <c r="J487" s="176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75"/>
      <c r="BH487" s="175"/>
      <c r="BI487" s="157"/>
      <c r="BJ487" s="2"/>
    </row>
    <row r="488" spans="1:62" s="158" customFormat="1" ht="13.5" customHeight="1">
      <c r="A488" s="175"/>
      <c r="B488" s="175"/>
      <c r="C488" s="175"/>
      <c r="D488" s="175"/>
      <c r="E488" s="175"/>
      <c r="F488" s="175"/>
      <c r="G488" s="175"/>
      <c r="H488" s="175"/>
      <c r="I488" s="175"/>
      <c r="J488" s="176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75"/>
      <c r="BH488" s="175"/>
      <c r="BI488" s="157"/>
      <c r="BJ488" s="2"/>
    </row>
    <row r="489" spans="1:62" s="158" customFormat="1" ht="13.5" customHeight="1">
      <c r="A489" s="175"/>
      <c r="B489" s="175"/>
      <c r="C489" s="175"/>
      <c r="D489" s="175"/>
      <c r="E489" s="175"/>
      <c r="F489" s="175"/>
      <c r="G489" s="175"/>
      <c r="H489" s="175"/>
      <c r="I489" s="175"/>
      <c r="J489" s="176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75"/>
      <c r="BH489" s="175"/>
      <c r="BI489" s="157"/>
      <c r="BJ489" s="2"/>
    </row>
    <row r="490" spans="1:62" s="158" customFormat="1" ht="13.5" customHeight="1">
      <c r="A490" s="175"/>
      <c r="B490" s="175"/>
      <c r="C490" s="175"/>
      <c r="D490" s="175"/>
      <c r="E490" s="175"/>
      <c r="F490" s="175"/>
      <c r="G490" s="175"/>
      <c r="H490" s="175"/>
      <c r="I490" s="175"/>
      <c r="J490" s="176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75"/>
      <c r="BH490" s="175"/>
      <c r="BI490" s="157"/>
      <c r="BJ490" s="2"/>
    </row>
    <row r="491" spans="1:62" s="158" customFormat="1" ht="13.5" customHeight="1">
      <c r="A491" s="175"/>
      <c r="B491" s="175"/>
      <c r="C491" s="175"/>
      <c r="D491" s="175"/>
      <c r="E491" s="175"/>
      <c r="F491" s="175"/>
      <c r="G491" s="175"/>
      <c r="H491" s="175"/>
      <c r="I491" s="175"/>
      <c r="J491" s="176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75"/>
      <c r="BH491" s="175"/>
      <c r="BI491" s="157"/>
      <c r="BJ491" s="2"/>
    </row>
    <row r="492" spans="1:62" s="158" customFormat="1" ht="13.5" customHeight="1">
      <c r="A492" s="175"/>
      <c r="B492" s="175"/>
      <c r="C492" s="175"/>
      <c r="D492" s="175"/>
      <c r="E492" s="175"/>
      <c r="F492" s="175"/>
      <c r="G492" s="175"/>
      <c r="H492" s="175"/>
      <c r="I492" s="175"/>
      <c r="J492" s="176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75"/>
      <c r="BH492" s="175"/>
      <c r="BI492" s="157"/>
      <c r="BJ492" s="2"/>
    </row>
    <row r="493" spans="1:62" s="158" customFormat="1" ht="13.5" customHeight="1">
      <c r="A493" s="175"/>
      <c r="B493" s="175"/>
      <c r="C493" s="175"/>
      <c r="D493" s="175"/>
      <c r="E493" s="175"/>
      <c r="F493" s="175"/>
      <c r="G493" s="175"/>
      <c r="H493" s="175"/>
      <c r="I493" s="175"/>
      <c r="J493" s="176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75"/>
      <c r="BH493" s="175"/>
      <c r="BI493" s="157"/>
      <c r="BJ493" s="2"/>
    </row>
    <row r="494" spans="1:62" s="158" customFormat="1" ht="13.5" customHeight="1">
      <c r="A494" s="175"/>
      <c r="B494" s="175"/>
      <c r="C494" s="175"/>
      <c r="D494" s="175"/>
      <c r="E494" s="175"/>
      <c r="F494" s="175"/>
      <c r="G494" s="175"/>
      <c r="H494" s="175"/>
      <c r="I494" s="175"/>
      <c r="J494" s="176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75"/>
      <c r="BH494" s="175"/>
      <c r="BI494" s="157"/>
      <c r="BJ494" s="2"/>
    </row>
    <row r="495" spans="1:62" s="158" customFormat="1" ht="13.5" customHeight="1">
      <c r="A495" s="175"/>
      <c r="B495" s="175"/>
      <c r="C495" s="175"/>
      <c r="D495" s="175"/>
      <c r="E495" s="175"/>
      <c r="F495" s="175"/>
      <c r="G495" s="175"/>
      <c r="H495" s="175"/>
      <c r="I495" s="175"/>
      <c r="J495" s="176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75"/>
      <c r="BH495" s="175"/>
      <c r="BI495" s="157"/>
      <c r="BJ495" s="2"/>
    </row>
    <row r="496" spans="1:62" s="158" customFormat="1" ht="13.5" customHeight="1">
      <c r="A496" s="175"/>
      <c r="B496" s="175"/>
      <c r="C496" s="175"/>
      <c r="D496" s="175"/>
      <c r="E496" s="175"/>
      <c r="F496" s="175"/>
      <c r="G496" s="175"/>
      <c r="H496" s="175"/>
      <c r="I496" s="175"/>
      <c r="J496" s="176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75"/>
      <c r="BH496" s="175"/>
      <c r="BI496" s="157"/>
      <c r="BJ496" s="2"/>
    </row>
    <row r="497" spans="1:62" s="158" customFormat="1" ht="13.5" customHeight="1">
      <c r="A497" s="175"/>
      <c r="B497" s="175"/>
      <c r="C497" s="175"/>
      <c r="D497" s="175"/>
      <c r="E497" s="175"/>
      <c r="F497" s="175"/>
      <c r="G497" s="175"/>
      <c r="H497" s="175"/>
      <c r="I497" s="175"/>
      <c r="J497" s="176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75"/>
      <c r="BH497" s="175"/>
      <c r="BI497" s="157"/>
      <c r="BJ497" s="2"/>
    </row>
    <row r="498" spans="1:62" s="158" customFormat="1" ht="13.5" customHeight="1">
      <c r="A498" s="175"/>
      <c r="B498" s="175"/>
      <c r="C498" s="175"/>
      <c r="D498" s="175"/>
      <c r="E498" s="175"/>
      <c r="F498" s="175"/>
      <c r="G498" s="175"/>
      <c r="H498" s="175"/>
      <c r="I498" s="175"/>
      <c r="J498" s="176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75"/>
      <c r="BH498" s="175"/>
      <c r="BI498" s="157"/>
      <c r="BJ498" s="2"/>
    </row>
    <row r="499" spans="1:62" s="158" customFormat="1" ht="13.5" customHeight="1">
      <c r="A499" s="175"/>
      <c r="B499" s="175"/>
      <c r="C499" s="175"/>
      <c r="D499" s="175"/>
      <c r="E499" s="175"/>
      <c r="F499" s="175"/>
      <c r="G499" s="175"/>
      <c r="H499" s="175"/>
      <c r="I499" s="175"/>
      <c r="J499" s="176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75"/>
      <c r="BH499" s="175"/>
      <c r="BI499" s="157"/>
      <c r="BJ499" s="2"/>
    </row>
    <row r="500" spans="1:62" s="158" customFormat="1" ht="13.5" customHeight="1">
      <c r="A500" s="175"/>
      <c r="B500" s="175"/>
      <c r="C500" s="175"/>
      <c r="D500" s="175"/>
      <c r="E500" s="175"/>
      <c r="F500" s="175"/>
      <c r="G500" s="175"/>
      <c r="H500" s="175"/>
      <c r="I500" s="175"/>
      <c r="J500" s="176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75"/>
      <c r="BH500" s="175"/>
      <c r="BI500" s="157"/>
      <c r="BJ500" s="2"/>
    </row>
    <row r="501" spans="1:62" s="158" customFormat="1" ht="13.5" customHeight="1">
      <c r="A501" s="175"/>
      <c r="B501" s="175"/>
      <c r="C501" s="175"/>
      <c r="D501" s="175"/>
      <c r="E501" s="175"/>
      <c r="F501" s="175"/>
      <c r="G501" s="175"/>
      <c r="H501" s="175"/>
      <c r="I501" s="175"/>
      <c r="J501" s="176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75"/>
      <c r="BH501" s="175"/>
      <c r="BI501" s="157"/>
      <c r="BJ501" s="2"/>
    </row>
    <row r="502" spans="1:62" s="158" customFormat="1" ht="13.5" customHeight="1">
      <c r="A502" s="175"/>
      <c r="B502" s="175"/>
      <c r="C502" s="175"/>
      <c r="D502" s="175"/>
      <c r="E502" s="175"/>
      <c r="F502" s="175"/>
      <c r="G502" s="175"/>
      <c r="H502" s="175"/>
      <c r="I502" s="175"/>
      <c r="J502" s="176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75"/>
      <c r="BH502" s="175"/>
      <c r="BI502" s="157"/>
      <c r="BJ502" s="2"/>
    </row>
    <row r="503" spans="1:62" s="158" customFormat="1" ht="13.5" customHeight="1">
      <c r="A503" s="175"/>
      <c r="B503" s="175"/>
      <c r="C503" s="175"/>
      <c r="D503" s="175"/>
      <c r="E503" s="175"/>
      <c r="F503" s="175"/>
      <c r="G503" s="175"/>
      <c r="H503" s="175"/>
      <c r="I503" s="175"/>
      <c r="J503" s="176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75"/>
      <c r="BH503" s="175"/>
      <c r="BI503" s="157"/>
      <c r="BJ503" s="2"/>
    </row>
    <row r="504" spans="1:62" s="158" customFormat="1" ht="13.5" customHeight="1">
      <c r="A504" s="175"/>
      <c r="B504" s="175"/>
      <c r="C504" s="175"/>
      <c r="D504" s="175"/>
      <c r="E504" s="175"/>
      <c r="F504" s="175"/>
      <c r="G504" s="175"/>
      <c r="H504" s="175"/>
      <c r="I504" s="175"/>
      <c r="J504" s="176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75"/>
      <c r="BH504" s="175"/>
      <c r="BI504" s="157"/>
      <c r="BJ504" s="2"/>
    </row>
    <row r="505" spans="1:62" s="158" customFormat="1" ht="13.5" customHeight="1">
      <c r="A505" s="175"/>
      <c r="B505" s="175"/>
      <c r="C505" s="175"/>
      <c r="D505" s="175"/>
      <c r="E505" s="175"/>
      <c r="F505" s="175"/>
      <c r="G505" s="175"/>
      <c r="H505" s="175"/>
      <c r="I505" s="175"/>
      <c r="J505" s="176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75"/>
      <c r="BH505" s="175"/>
      <c r="BI505" s="157"/>
      <c r="BJ505" s="2"/>
    </row>
    <row r="506" spans="1:62" s="158" customFormat="1" ht="13.5" customHeight="1">
      <c r="A506" s="175"/>
      <c r="B506" s="175"/>
      <c r="C506" s="175"/>
      <c r="D506" s="175"/>
      <c r="E506" s="175"/>
      <c r="F506" s="175"/>
      <c r="G506" s="175"/>
      <c r="H506" s="175"/>
      <c r="I506" s="175"/>
      <c r="J506" s="176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75"/>
      <c r="BH506" s="175"/>
      <c r="BI506" s="157"/>
      <c r="BJ506" s="2"/>
    </row>
    <row r="507" spans="1:62" s="158" customFormat="1" ht="13.5" customHeight="1">
      <c r="A507" s="175"/>
      <c r="B507" s="175"/>
      <c r="C507" s="175"/>
      <c r="D507" s="175"/>
      <c r="E507" s="175"/>
      <c r="F507" s="175"/>
      <c r="G507" s="175"/>
      <c r="H507" s="175"/>
      <c r="I507" s="175"/>
      <c r="J507" s="176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75"/>
      <c r="BH507" s="175"/>
      <c r="BI507" s="157"/>
      <c r="BJ507" s="2"/>
    </row>
    <row r="508" spans="1:62" s="158" customFormat="1" ht="13.5" customHeight="1">
      <c r="A508" s="175"/>
      <c r="B508" s="175"/>
      <c r="C508" s="175"/>
      <c r="D508" s="175"/>
      <c r="E508" s="175"/>
      <c r="F508" s="175"/>
      <c r="G508" s="175"/>
      <c r="H508" s="175"/>
      <c r="I508" s="175"/>
      <c r="J508" s="176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75"/>
      <c r="BH508" s="175"/>
      <c r="BI508" s="157"/>
      <c r="BJ508" s="2"/>
    </row>
    <row r="509" spans="1:62" s="158" customFormat="1" ht="13.5" customHeight="1">
      <c r="A509" s="175"/>
      <c r="B509" s="175"/>
      <c r="C509" s="175"/>
      <c r="D509" s="175"/>
      <c r="E509" s="175"/>
      <c r="F509" s="175"/>
      <c r="G509" s="175"/>
      <c r="H509" s="175"/>
      <c r="I509" s="175"/>
      <c r="J509" s="176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75"/>
      <c r="BH509" s="175"/>
      <c r="BI509" s="157"/>
      <c r="BJ509" s="2"/>
    </row>
    <row r="510" spans="1:62" s="158" customFormat="1" ht="13.5" customHeight="1">
      <c r="A510" s="175"/>
      <c r="B510" s="175"/>
      <c r="C510" s="175"/>
      <c r="D510" s="175"/>
      <c r="E510" s="175"/>
      <c r="F510" s="175"/>
      <c r="G510" s="175"/>
      <c r="H510" s="175"/>
      <c r="I510" s="175"/>
      <c r="J510" s="176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75"/>
      <c r="BH510" s="175"/>
      <c r="BI510" s="157"/>
      <c r="BJ510" s="2"/>
    </row>
    <row r="511" spans="1:62" s="158" customFormat="1" ht="13.5" customHeight="1">
      <c r="A511" s="175"/>
      <c r="B511" s="175"/>
      <c r="C511" s="175"/>
      <c r="D511" s="175"/>
      <c r="E511" s="175"/>
      <c r="F511" s="175"/>
      <c r="G511" s="175"/>
      <c r="H511" s="175"/>
      <c r="I511" s="175"/>
      <c r="J511" s="176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75"/>
      <c r="BH511" s="175"/>
      <c r="BI511" s="157"/>
      <c r="BJ511" s="2"/>
    </row>
    <row r="512" spans="1:62" s="158" customFormat="1" ht="13.5" customHeight="1">
      <c r="A512" s="175"/>
      <c r="B512" s="175"/>
      <c r="C512" s="175"/>
      <c r="D512" s="175"/>
      <c r="E512" s="175"/>
      <c r="F512" s="175"/>
      <c r="G512" s="175"/>
      <c r="H512" s="175"/>
      <c r="I512" s="175"/>
      <c r="J512" s="176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75"/>
      <c r="BH512" s="175"/>
      <c r="BI512" s="157"/>
      <c r="BJ512" s="2"/>
    </row>
    <row r="513" spans="1:62" s="158" customFormat="1" ht="13.5" customHeight="1">
      <c r="A513" s="175"/>
      <c r="B513" s="175"/>
      <c r="C513" s="175"/>
      <c r="D513" s="175"/>
      <c r="E513" s="175"/>
      <c r="F513" s="175"/>
      <c r="G513" s="175"/>
      <c r="H513" s="175"/>
      <c r="I513" s="175"/>
      <c r="J513" s="176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75"/>
      <c r="BH513" s="175"/>
      <c r="BI513" s="157"/>
      <c r="BJ513" s="2"/>
    </row>
    <row r="514" spans="1:62" s="158" customFormat="1" ht="13.5" customHeight="1">
      <c r="A514" s="175"/>
      <c r="B514" s="175"/>
      <c r="C514" s="175"/>
      <c r="D514" s="175"/>
      <c r="E514" s="175"/>
      <c r="F514" s="175"/>
      <c r="G514" s="175"/>
      <c r="H514" s="175"/>
      <c r="I514" s="175"/>
      <c r="J514" s="176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75"/>
      <c r="BH514" s="175"/>
      <c r="BI514" s="157"/>
      <c r="BJ514" s="2"/>
    </row>
    <row r="515" spans="1:62" s="158" customFormat="1" ht="13.5" customHeight="1">
      <c r="A515" s="175"/>
      <c r="B515" s="175"/>
      <c r="C515" s="175"/>
      <c r="D515" s="175"/>
      <c r="E515" s="175"/>
      <c r="F515" s="175"/>
      <c r="G515" s="175"/>
      <c r="H515" s="175"/>
      <c r="I515" s="175"/>
      <c r="J515" s="176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75"/>
      <c r="BH515" s="175"/>
      <c r="BI515" s="157"/>
      <c r="BJ515" s="2"/>
    </row>
    <row r="516" spans="1:62" s="158" customFormat="1" ht="13.5" customHeight="1">
      <c r="A516" s="175"/>
      <c r="B516" s="175"/>
      <c r="C516" s="175"/>
      <c r="D516" s="175"/>
      <c r="E516" s="175"/>
      <c r="F516" s="175"/>
      <c r="G516" s="175"/>
      <c r="H516" s="175"/>
      <c r="I516" s="175"/>
      <c r="J516" s="176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75"/>
      <c r="BH516" s="175"/>
      <c r="BI516" s="157"/>
      <c r="BJ516" s="2"/>
    </row>
    <row r="517" spans="1:62" s="158" customFormat="1" ht="13.5" customHeight="1">
      <c r="A517" s="175"/>
      <c r="B517" s="175"/>
      <c r="C517" s="175"/>
      <c r="D517" s="175"/>
      <c r="E517" s="175"/>
      <c r="F517" s="175"/>
      <c r="G517" s="175"/>
      <c r="H517" s="175"/>
      <c r="I517" s="175"/>
      <c r="J517" s="176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75"/>
      <c r="BH517" s="175"/>
      <c r="BI517" s="157"/>
      <c r="BJ517" s="2"/>
    </row>
    <row r="518" spans="1:62" s="158" customFormat="1" ht="13.5" customHeight="1">
      <c r="A518" s="175"/>
      <c r="B518" s="175"/>
      <c r="C518" s="175"/>
      <c r="D518" s="175"/>
      <c r="E518" s="175"/>
      <c r="F518" s="175"/>
      <c r="G518" s="175"/>
      <c r="H518" s="175"/>
      <c r="I518" s="175"/>
      <c r="J518" s="176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75"/>
      <c r="BH518" s="175"/>
      <c r="BI518" s="157"/>
      <c r="BJ518" s="2"/>
    </row>
    <row r="519" spans="1:62" s="158" customFormat="1" ht="13.5" customHeight="1">
      <c r="A519" s="175"/>
      <c r="B519" s="175"/>
      <c r="C519" s="175"/>
      <c r="D519" s="175"/>
      <c r="E519" s="175"/>
      <c r="F519" s="175"/>
      <c r="G519" s="175"/>
      <c r="H519" s="175"/>
      <c r="I519" s="175"/>
      <c r="J519" s="176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75"/>
      <c r="BH519" s="175"/>
      <c r="BI519" s="157"/>
      <c r="BJ519" s="2"/>
    </row>
    <row r="520" spans="1:62" s="158" customFormat="1" ht="13.5" customHeight="1">
      <c r="A520" s="175"/>
      <c r="B520" s="175"/>
      <c r="C520" s="175"/>
      <c r="D520" s="175"/>
      <c r="E520" s="175"/>
      <c r="F520" s="175"/>
      <c r="G520" s="175"/>
      <c r="H520" s="175"/>
      <c r="I520" s="175"/>
      <c r="J520" s="176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75"/>
      <c r="BH520" s="175"/>
      <c r="BI520" s="157"/>
      <c r="BJ520" s="2"/>
    </row>
    <row r="521" spans="1:62" s="158" customFormat="1" ht="13.5" customHeight="1">
      <c r="A521" s="175"/>
      <c r="B521" s="175"/>
      <c r="C521" s="175"/>
      <c r="D521" s="175"/>
      <c r="E521" s="175"/>
      <c r="F521" s="175"/>
      <c r="G521" s="175"/>
      <c r="H521" s="175"/>
      <c r="I521" s="175"/>
      <c r="J521" s="176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75"/>
      <c r="BH521" s="175"/>
      <c r="BI521" s="157"/>
      <c r="BJ521" s="2"/>
    </row>
    <row r="522" spans="1:62" s="158" customFormat="1" ht="13.5" customHeight="1">
      <c r="A522" s="175"/>
      <c r="B522" s="175"/>
      <c r="C522" s="175"/>
      <c r="D522" s="175"/>
      <c r="E522" s="175"/>
      <c r="F522" s="175"/>
      <c r="G522" s="175"/>
      <c r="H522" s="175"/>
      <c r="I522" s="175"/>
      <c r="J522" s="176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75"/>
      <c r="BH522" s="175"/>
      <c r="BI522" s="157"/>
      <c r="BJ522" s="2"/>
    </row>
    <row r="523" spans="1:62" s="158" customFormat="1" ht="13.5" customHeight="1">
      <c r="A523" s="175"/>
      <c r="B523" s="175"/>
      <c r="C523" s="175"/>
      <c r="D523" s="175"/>
      <c r="E523" s="175"/>
      <c r="F523" s="175"/>
      <c r="G523" s="175"/>
      <c r="H523" s="175"/>
      <c r="I523" s="175"/>
      <c r="J523" s="176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75"/>
      <c r="BH523" s="175"/>
      <c r="BI523" s="157"/>
      <c r="BJ523" s="2"/>
    </row>
    <row r="524" spans="1:62" s="158" customFormat="1" ht="13.5" customHeight="1">
      <c r="A524" s="175"/>
      <c r="B524" s="175"/>
      <c r="C524" s="175"/>
      <c r="D524" s="175"/>
      <c r="E524" s="175"/>
      <c r="F524" s="175"/>
      <c r="G524" s="175"/>
      <c r="H524" s="175"/>
      <c r="I524" s="175"/>
      <c r="J524" s="176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75"/>
      <c r="BH524" s="175"/>
      <c r="BI524" s="157"/>
      <c r="BJ524" s="2"/>
    </row>
    <row r="525" spans="1:62" s="158" customFormat="1" ht="13.5" customHeight="1">
      <c r="A525" s="175"/>
      <c r="B525" s="175"/>
      <c r="C525" s="175"/>
      <c r="D525" s="175"/>
      <c r="E525" s="175"/>
      <c r="F525" s="175"/>
      <c r="G525" s="175"/>
      <c r="H525" s="175"/>
      <c r="I525" s="175"/>
      <c r="J525" s="176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75"/>
      <c r="BH525" s="175"/>
      <c r="BI525" s="157"/>
      <c r="BJ525" s="2"/>
    </row>
    <row r="526" spans="1:62" s="158" customFormat="1" ht="13.5" customHeight="1">
      <c r="A526" s="175"/>
      <c r="B526" s="175"/>
      <c r="C526" s="175"/>
      <c r="D526" s="175"/>
      <c r="E526" s="175"/>
      <c r="F526" s="175"/>
      <c r="G526" s="175"/>
      <c r="H526" s="175"/>
      <c r="I526" s="175"/>
      <c r="J526" s="176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75"/>
      <c r="BH526" s="175"/>
      <c r="BI526" s="157"/>
      <c r="BJ526" s="2"/>
    </row>
    <row r="527" spans="1:62" s="158" customFormat="1" ht="13.5" customHeight="1">
      <c r="A527" s="175"/>
      <c r="B527" s="175"/>
      <c r="C527" s="175"/>
      <c r="D527" s="175"/>
      <c r="E527" s="175"/>
      <c r="F527" s="175"/>
      <c r="G527" s="175"/>
      <c r="H527" s="175"/>
      <c r="I527" s="175"/>
      <c r="J527" s="176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75"/>
      <c r="BH527" s="175"/>
      <c r="BI527" s="157"/>
      <c r="BJ527" s="2"/>
    </row>
    <row r="528" spans="1:62" s="158" customFormat="1" ht="13.5" customHeight="1">
      <c r="A528" s="175"/>
      <c r="B528" s="175"/>
      <c r="C528" s="175"/>
      <c r="D528" s="175"/>
      <c r="E528" s="175"/>
      <c r="F528" s="175"/>
      <c r="G528" s="175"/>
      <c r="H528" s="175"/>
      <c r="I528" s="175"/>
      <c r="J528" s="176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75"/>
      <c r="BH528" s="175"/>
      <c r="BI528" s="157"/>
      <c r="BJ528" s="2"/>
    </row>
    <row r="529" spans="1:62" s="158" customFormat="1" ht="13.5" customHeight="1">
      <c r="A529" s="175"/>
      <c r="B529" s="175"/>
      <c r="C529" s="175"/>
      <c r="D529" s="175"/>
      <c r="E529" s="175"/>
      <c r="F529" s="175"/>
      <c r="G529" s="175"/>
      <c r="H529" s="175"/>
      <c r="I529" s="175"/>
      <c r="J529" s="176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75"/>
      <c r="BH529" s="175"/>
      <c r="BI529" s="157"/>
      <c r="BJ529" s="2"/>
    </row>
    <row r="530" spans="1:62" s="158" customFormat="1" ht="13.5" customHeight="1">
      <c r="A530" s="175"/>
      <c r="B530" s="175"/>
      <c r="C530" s="175"/>
      <c r="D530" s="175"/>
      <c r="E530" s="175"/>
      <c r="F530" s="175"/>
      <c r="G530" s="175"/>
      <c r="H530" s="175"/>
      <c r="I530" s="175"/>
      <c r="J530" s="176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75"/>
      <c r="BH530" s="175"/>
      <c r="BI530" s="157"/>
      <c r="BJ530" s="2"/>
    </row>
    <row r="531" spans="1:62" s="158" customFormat="1" ht="13.5" customHeight="1">
      <c r="A531" s="175"/>
      <c r="B531" s="175"/>
      <c r="C531" s="175"/>
      <c r="D531" s="175"/>
      <c r="E531" s="175"/>
      <c r="F531" s="175"/>
      <c r="G531" s="175"/>
      <c r="H531" s="175"/>
      <c r="I531" s="175"/>
      <c r="J531" s="176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75"/>
      <c r="BH531" s="175"/>
      <c r="BI531" s="157"/>
      <c r="BJ531" s="2"/>
    </row>
    <row r="532" spans="1:62" s="158" customFormat="1" ht="13.5" customHeight="1">
      <c r="A532" s="175"/>
      <c r="B532" s="175"/>
      <c r="C532" s="175"/>
      <c r="D532" s="175"/>
      <c r="E532" s="175"/>
      <c r="F532" s="175"/>
      <c r="G532" s="175"/>
      <c r="H532" s="175"/>
      <c r="I532" s="175"/>
      <c r="J532" s="176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75"/>
      <c r="BH532" s="175"/>
      <c r="BI532" s="157"/>
      <c r="BJ532" s="2"/>
    </row>
    <row r="533" spans="1:62" s="158" customFormat="1" ht="13.5" customHeight="1">
      <c r="A533" s="175"/>
      <c r="B533" s="175"/>
      <c r="C533" s="175"/>
      <c r="D533" s="175"/>
      <c r="E533" s="175"/>
      <c r="F533" s="175"/>
      <c r="G533" s="175"/>
      <c r="H533" s="175"/>
      <c r="I533" s="175"/>
      <c r="J533" s="176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75"/>
      <c r="BH533" s="175"/>
      <c r="BI533" s="157"/>
      <c r="BJ533" s="2"/>
    </row>
    <row r="534" spans="1:62" s="158" customFormat="1" ht="13.5" customHeight="1">
      <c r="A534" s="175"/>
      <c r="B534" s="175"/>
      <c r="C534" s="175"/>
      <c r="D534" s="175"/>
      <c r="E534" s="175"/>
      <c r="F534" s="175"/>
      <c r="G534" s="175"/>
      <c r="H534" s="175"/>
      <c r="I534" s="175"/>
      <c r="J534" s="176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75"/>
      <c r="BH534" s="175"/>
      <c r="BI534" s="157"/>
      <c r="BJ534" s="2"/>
    </row>
    <row r="535" spans="1:62" s="158" customFormat="1" ht="13.5" customHeight="1">
      <c r="A535" s="175"/>
      <c r="B535" s="175"/>
      <c r="C535" s="175"/>
      <c r="D535" s="175"/>
      <c r="E535" s="175"/>
      <c r="F535" s="175"/>
      <c r="G535" s="175"/>
      <c r="H535" s="175"/>
      <c r="I535" s="175"/>
      <c r="J535" s="176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75"/>
      <c r="BH535" s="175"/>
      <c r="BI535" s="157"/>
      <c r="BJ535" s="2"/>
    </row>
    <row r="536" spans="1:62" s="158" customFormat="1" ht="13.5" customHeight="1">
      <c r="A536" s="175"/>
      <c r="B536" s="175"/>
      <c r="C536" s="175"/>
      <c r="D536" s="175"/>
      <c r="E536" s="175"/>
      <c r="F536" s="175"/>
      <c r="G536" s="175"/>
      <c r="H536" s="175"/>
      <c r="I536" s="175"/>
      <c r="J536" s="176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75"/>
      <c r="BH536" s="175"/>
      <c r="BI536" s="157"/>
      <c r="BJ536" s="2"/>
    </row>
    <row r="537" spans="1:62" s="158" customFormat="1" ht="13.5" customHeight="1">
      <c r="A537" s="175"/>
      <c r="B537" s="175"/>
      <c r="C537" s="175"/>
      <c r="D537" s="175"/>
      <c r="E537" s="175"/>
      <c r="F537" s="175"/>
      <c r="G537" s="175"/>
      <c r="H537" s="175"/>
      <c r="I537" s="175"/>
      <c r="J537" s="176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75"/>
      <c r="BH537" s="175"/>
      <c r="BI537" s="157"/>
      <c r="BJ537" s="2"/>
    </row>
    <row r="538" spans="1:62" s="158" customFormat="1" ht="13.5" customHeight="1">
      <c r="A538" s="175"/>
      <c r="B538" s="175"/>
      <c r="C538" s="175"/>
      <c r="D538" s="175"/>
      <c r="E538" s="175"/>
      <c r="F538" s="175"/>
      <c r="G538" s="175"/>
      <c r="H538" s="175"/>
      <c r="I538" s="175"/>
      <c r="J538" s="176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75"/>
      <c r="BH538" s="175"/>
      <c r="BI538" s="157"/>
      <c r="BJ538" s="2"/>
    </row>
  </sheetData>
  <mergeCells count="707">
    <mergeCell ref="A5:Z6"/>
    <mergeCell ref="BE205:BF205"/>
    <mergeCell ref="E206:I206"/>
    <mergeCell ref="M206:N206"/>
    <mergeCell ref="Q206:R206"/>
    <mergeCell ref="Y206:Z206"/>
    <mergeCell ref="AC206:AD206"/>
    <mergeCell ref="AG206:AH206"/>
    <mergeCell ref="AK206:AL206"/>
    <mergeCell ref="AO206:AP206"/>
    <mergeCell ref="AS206:AT206"/>
    <mergeCell ref="BE204:BF204"/>
    <mergeCell ref="E205:I205"/>
    <mergeCell ref="M205:N205"/>
    <mergeCell ref="Q205:R205"/>
    <mergeCell ref="Y205:Z205"/>
    <mergeCell ref="AC205:AD205"/>
    <mergeCell ref="AG205:AH205"/>
    <mergeCell ref="AK205:AL205"/>
    <mergeCell ref="AO205:AP205"/>
    <mergeCell ref="AS205:AT205"/>
    <mergeCell ref="AS204:AT204"/>
    <mergeCell ref="AY204:AZ206"/>
    <mergeCell ref="BA204:BB204"/>
    <mergeCell ref="BC204:BD206"/>
    <mergeCell ref="AW205:AX205"/>
    <mergeCell ref="BA205:BB205"/>
    <mergeCell ref="AW206:AX206"/>
    <mergeCell ref="BA206:BB206"/>
    <mergeCell ref="BE206:BF206"/>
    <mergeCell ref="I209:L209"/>
    <mergeCell ref="BG201:BG203"/>
    <mergeCell ref="BH201:BH203"/>
    <mergeCell ref="E202:I202"/>
    <mergeCell ref="E203:I203"/>
    <mergeCell ref="J203:J206"/>
    <mergeCell ref="E204:I204"/>
    <mergeCell ref="K204:L206"/>
    <mergeCell ref="M204:N204"/>
    <mergeCell ref="O204:P206"/>
    <mergeCell ref="Q204:R204"/>
    <mergeCell ref="AG204:AH204"/>
    <mergeCell ref="AI204:AJ206"/>
    <mergeCell ref="AK204:AL204"/>
    <mergeCell ref="AM204:AN206"/>
    <mergeCell ref="AO204:AP204"/>
    <mergeCell ref="AQ204:AR206"/>
    <mergeCell ref="S204:U206"/>
    <mergeCell ref="W204:X206"/>
    <mergeCell ref="Y204:Z204"/>
    <mergeCell ref="AA204:AB206"/>
    <mergeCell ref="AC204:AD204"/>
    <mergeCell ref="AE204:AF206"/>
    <mergeCell ref="AU204:AV206"/>
    <mergeCell ref="AW204:AX204"/>
    <mergeCell ref="F199:F200"/>
    <mergeCell ref="G199:G200"/>
    <mergeCell ref="H199:H200"/>
    <mergeCell ref="I199:I200"/>
    <mergeCell ref="A201:D206"/>
    <mergeCell ref="E201:I201"/>
    <mergeCell ref="E197:E198"/>
    <mergeCell ref="F197:F198"/>
    <mergeCell ref="G197:G198"/>
    <mergeCell ref="H197:H198"/>
    <mergeCell ref="I197:I198"/>
    <mergeCell ref="A199:A200"/>
    <mergeCell ref="B199:B200"/>
    <mergeCell ref="C199:C200"/>
    <mergeCell ref="D199:D200"/>
    <mergeCell ref="E199:E200"/>
    <mergeCell ref="A184:A198"/>
    <mergeCell ref="B185:B188"/>
    <mergeCell ref="C185:C188"/>
    <mergeCell ref="D185:D188"/>
    <mergeCell ref="E194:BH194"/>
    <mergeCell ref="B195:B198"/>
    <mergeCell ref="C195:C198"/>
    <mergeCell ref="D195:D198"/>
    <mergeCell ref="E195:E196"/>
    <mergeCell ref="F195:F196"/>
    <mergeCell ref="G195:G196"/>
    <mergeCell ref="H195:H196"/>
    <mergeCell ref="I195:I196"/>
    <mergeCell ref="BH195:BH196"/>
    <mergeCell ref="E192:E193"/>
    <mergeCell ref="F192:F193"/>
    <mergeCell ref="G192:G193"/>
    <mergeCell ref="H192:H193"/>
    <mergeCell ref="I192:I193"/>
    <mergeCell ref="BH192:BH193"/>
    <mergeCell ref="E189:BH189"/>
    <mergeCell ref="B190:B193"/>
    <mergeCell ref="C190:C193"/>
    <mergeCell ref="D190:D193"/>
    <mergeCell ref="E190:E191"/>
    <mergeCell ref="F190:F191"/>
    <mergeCell ref="G190:G191"/>
    <mergeCell ref="H190:H191"/>
    <mergeCell ref="I190:I191"/>
    <mergeCell ref="BH190:BH191"/>
    <mergeCell ref="I185:I186"/>
    <mergeCell ref="BH185:BH186"/>
    <mergeCell ref="E187:E188"/>
    <mergeCell ref="F187:F188"/>
    <mergeCell ref="G187:G188"/>
    <mergeCell ref="H187:H188"/>
    <mergeCell ref="I187:I188"/>
    <mergeCell ref="BH187:BH188"/>
    <mergeCell ref="K183:BG183"/>
    <mergeCell ref="E184:BH184"/>
    <mergeCell ref="E185:E186"/>
    <mergeCell ref="F185:F186"/>
    <mergeCell ref="G185:G186"/>
    <mergeCell ref="H185:H186"/>
    <mergeCell ref="E181:E182"/>
    <mergeCell ref="F181:F182"/>
    <mergeCell ref="G181:G182"/>
    <mergeCell ref="H181:H182"/>
    <mergeCell ref="I181:I182"/>
    <mergeCell ref="BH181:BH182"/>
    <mergeCell ref="E178:BH178"/>
    <mergeCell ref="B179:B182"/>
    <mergeCell ref="C179:C182"/>
    <mergeCell ref="D179:D182"/>
    <mergeCell ref="E179:E180"/>
    <mergeCell ref="F179:F180"/>
    <mergeCell ref="G179:G180"/>
    <mergeCell ref="H179:H180"/>
    <mergeCell ref="I179:I180"/>
    <mergeCell ref="BH179:BH180"/>
    <mergeCell ref="E176:E177"/>
    <mergeCell ref="F176:F177"/>
    <mergeCell ref="G176:G177"/>
    <mergeCell ref="H176:H177"/>
    <mergeCell ref="I176:I177"/>
    <mergeCell ref="BH176:BH177"/>
    <mergeCell ref="E174:E175"/>
    <mergeCell ref="F174:F175"/>
    <mergeCell ref="G174:G175"/>
    <mergeCell ref="H174:H175"/>
    <mergeCell ref="I174:I175"/>
    <mergeCell ref="BH174:BH175"/>
    <mergeCell ref="BH166:BH167"/>
    <mergeCell ref="E172:E173"/>
    <mergeCell ref="F172:F173"/>
    <mergeCell ref="G172:G173"/>
    <mergeCell ref="H172:H173"/>
    <mergeCell ref="I172:I173"/>
    <mergeCell ref="BH172:BH173"/>
    <mergeCell ref="E170:E171"/>
    <mergeCell ref="F170:F171"/>
    <mergeCell ref="G170:G171"/>
    <mergeCell ref="H170:H171"/>
    <mergeCell ref="I170:I171"/>
    <mergeCell ref="BH170:BH171"/>
    <mergeCell ref="G161:G162"/>
    <mergeCell ref="K162:BG162"/>
    <mergeCell ref="A163:A183"/>
    <mergeCell ref="E163:BH163"/>
    <mergeCell ref="B164:B177"/>
    <mergeCell ref="C164:C177"/>
    <mergeCell ref="D164:D177"/>
    <mergeCell ref="E164:E165"/>
    <mergeCell ref="F164:F165"/>
    <mergeCell ref="G164:G165"/>
    <mergeCell ref="E168:E169"/>
    <mergeCell ref="F168:F169"/>
    <mergeCell ref="G168:G169"/>
    <mergeCell ref="H168:H169"/>
    <mergeCell ref="I168:I169"/>
    <mergeCell ref="BH168:BH169"/>
    <mergeCell ref="H164:H165"/>
    <mergeCell ref="I164:I165"/>
    <mergeCell ref="BH164:BH165"/>
    <mergeCell ref="E166:E167"/>
    <mergeCell ref="F166:F167"/>
    <mergeCell ref="G166:G167"/>
    <mergeCell ref="H166:H167"/>
    <mergeCell ref="I166:I167"/>
    <mergeCell ref="E159:E160"/>
    <mergeCell ref="F159:F160"/>
    <mergeCell ref="G159:G160"/>
    <mergeCell ref="H159:H160"/>
    <mergeCell ref="I159:I160"/>
    <mergeCell ref="BH159:BH160"/>
    <mergeCell ref="E157:E158"/>
    <mergeCell ref="F157:F158"/>
    <mergeCell ref="G157:G158"/>
    <mergeCell ref="H157:H158"/>
    <mergeCell ref="I157:I158"/>
    <mergeCell ref="BH157:BH158"/>
    <mergeCell ref="E155:E156"/>
    <mergeCell ref="F155:F156"/>
    <mergeCell ref="G155:G156"/>
    <mergeCell ref="H155:H156"/>
    <mergeCell ref="I155:I156"/>
    <mergeCell ref="BH155:BH156"/>
    <mergeCell ref="E153:E154"/>
    <mergeCell ref="F153:F154"/>
    <mergeCell ref="G153:G154"/>
    <mergeCell ref="H153:H154"/>
    <mergeCell ref="I153:I154"/>
    <mergeCell ref="BH153:BH154"/>
    <mergeCell ref="E151:E152"/>
    <mergeCell ref="F151:F152"/>
    <mergeCell ref="G151:G152"/>
    <mergeCell ref="H151:H152"/>
    <mergeCell ref="I151:I152"/>
    <mergeCell ref="BH151:BH152"/>
    <mergeCell ref="E149:E150"/>
    <mergeCell ref="F149:F150"/>
    <mergeCell ref="G149:G150"/>
    <mergeCell ref="H149:H150"/>
    <mergeCell ref="I149:I150"/>
    <mergeCell ref="BH149:BH150"/>
    <mergeCell ref="I145:I146"/>
    <mergeCell ref="BH145:BH146"/>
    <mergeCell ref="E147:E148"/>
    <mergeCell ref="F147:F148"/>
    <mergeCell ref="G147:G148"/>
    <mergeCell ref="H147:H148"/>
    <mergeCell ref="I147:I148"/>
    <mergeCell ref="BH147:BH148"/>
    <mergeCell ref="D142:D161"/>
    <mergeCell ref="F143:F144"/>
    <mergeCell ref="G143:G144"/>
    <mergeCell ref="H143:H144"/>
    <mergeCell ref="I143:I144"/>
    <mergeCell ref="BH143:BH144"/>
    <mergeCell ref="E145:E146"/>
    <mergeCell ref="F145:F146"/>
    <mergeCell ref="G145:G146"/>
    <mergeCell ref="H145:H146"/>
    <mergeCell ref="E141:E142"/>
    <mergeCell ref="F141:F142"/>
    <mergeCell ref="G141:G142"/>
    <mergeCell ref="H141:H142"/>
    <mergeCell ref="I141:I142"/>
    <mergeCell ref="BH141:BH142"/>
    <mergeCell ref="I135:I136"/>
    <mergeCell ref="BH135:BH136"/>
    <mergeCell ref="E133:E134"/>
    <mergeCell ref="F133:F134"/>
    <mergeCell ref="G133:G134"/>
    <mergeCell ref="H133:H134"/>
    <mergeCell ref="I133:I134"/>
    <mergeCell ref="BH133:BH134"/>
    <mergeCell ref="E139:E140"/>
    <mergeCell ref="F139:F140"/>
    <mergeCell ref="G139:G140"/>
    <mergeCell ref="H139:H140"/>
    <mergeCell ref="I139:I140"/>
    <mergeCell ref="BH139:BH140"/>
    <mergeCell ref="E137:E138"/>
    <mergeCell ref="F137:F138"/>
    <mergeCell ref="G137:G138"/>
    <mergeCell ref="H137:H138"/>
    <mergeCell ref="I137:I138"/>
    <mergeCell ref="BH137:BH138"/>
    <mergeCell ref="I127:I128"/>
    <mergeCell ref="E131:E132"/>
    <mergeCell ref="F131:F132"/>
    <mergeCell ref="G131:G132"/>
    <mergeCell ref="H131:H132"/>
    <mergeCell ref="I131:I132"/>
    <mergeCell ref="BH131:BH132"/>
    <mergeCell ref="BH127:BH128"/>
    <mergeCell ref="E129:E130"/>
    <mergeCell ref="F129:F130"/>
    <mergeCell ref="G129:G130"/>
    <mergeCell ref="H129:H130"/>
    <mergeCell ref="I129:I130"/>
    <mergeCell ref="BH129:BH130"/>
    <mergeCell ref="I122:I123"/>
    <mergeCell ref="BH122:BH123"/>
    <mergeCell ref="E124:E125"/>
    <mergeCell ref="F124:F125"/>
    <mergeCell ref="G124:G125"/>
    <mergeCell ref="H124:H125"/>
    <mergeCell ref="I124:I125"/>
    <mergeCell ref="BH124:BH125"/>
    <mergeCell ref="E126:BH126"/>
    <mergeCell ref="A117:A161"/>
    <mergeCell ref="E117:H117"/>
    <mergeCell ref="B118:B125"/>
    <mergeCell ref="C118:C125"/>
    <mergeCell ref="D118:D125"/>
    <mergeCell ref="E118:E119"/>
    <mergeCell ref="F118:F119"/>
    <mergeCell ref="G118:G119"/>
    <mergeCell ref="H118:H119"/>
    <mergeCell ref="E122:E123"/>
    <mergeCell ref="F122:F123"/>
    <mergeCell ref="G122:G123"/>
    <mergeCell ref="H122:H123"/>
    <mergeCell ref="B127:B161"/>
    <mergeCell ref="C127:C161"/>
    <mergeCell ref="D127:D141"/>
    <mergeCell ref="E127:E128"/>
    <mergeCell ref="F127:F128"/>
    <mergeCell ref="G127:G128"/>
    <mergeCell ref="H127:H128"/>
    <mergeCell ref="E135:E136"/>
    <mergeCell ref="F135:F136"/>
    <mergeCell ref="G135:G136"/>
    <mergeCell ref="H135:H136"/>
    <mergeCell ref="I115:I116"/>
    <mergeCell ref="G111:G112"/>
    <mergeCell ref="H111:H112"/>
    <mergeCell ref="I111:I112"/>
    <mergeCell ref="BH111:BH112"/>
    <mergeCell ref="I118:I119"/>
    <mergeCell ref="BH118:BH119"/>
    <mergeCell ref="E120:E121"/>
    <mergeCell ref="F120:F121"/>
    <mergeCell ref="G120:G121"/>
    <mergeCell ref="H120:H121"/>
    <mergeCell ref="I120:I121"/>
    <mergeCell ref="BH120:BH121"/>
    <mergeCell ref="I113:I114"/>
    <mergeCell ref="I107:I108"/>
    <mergeCell ref="BH107:BH108"/>
    <mergeCell ref="E109:E110"/>
    <mergeCell ref="F109:F110"/>
    <mergeCell ref="G109:G110"/>
    <mergeCell ref="H109:H110"/>
    <mergeCell ref="I109:I110"/>
    <mergeCell ref="BH109:BH110"/>
    <mergeCell ref="BH113:BH114"/>
    <mergeCell ref="E106:H106"/>
    <mergeCell ref="B107:B116"/>
    <mergeCell ref="C107:C116"/>
    <mergeCell ref="D107:D111"/>
    <mergeCell ref="E107:E108"/>
    <mergeCell ref="F107:F108"/>
    <mergeCell ref="G107:G108"/>
    <mergeCell ref="H107:H108"/>
    <mergeCell ref="E111:E112"/>
    <mergeCell ref="F111:F112"/>
    <mergeCell ref="D112:D116"/>
    <mergeCell ref="E113:E114"/>
    <mergeCell ref="F113:F114"/>
    <mergeCell ref="G113:G114"/>
    <mergeCell ref="H113:H114"/>
    <mergeCell ref="E115:E116"/>
    <mergeCell ref="F115:F116"/>
    <mergeCell ref="G115:G116"/>
    <mergeCell ref="H115:H116"/>
    <mergeCell ref="B102:B105"/>
    <mergeCell ref="C102:C105"/>
    <mergeCell ref="D102:D105"/>
    <mergeCell ref="E102:E103"/>
    <mergeCell ref="F102:F103"/>
    <mergeCell ref="G102:G103"/>
    <mergeCell ref="H102:H103"/>
    <mergeCell ref="I97:I98"/>
    <mergeCell ref="BH97:BH98"/>
    <mergeCell ref="E99:E100"/>
    <mergeCell ref="F99:F100"/>
    <mergeCell ref="G99:G100"/>
    <mergeCell ref="H99:H100"/>
    <mergeCell ref="I99:I100"/>
    <mergeCell ref="BH99:BH100"/>
    <mergeCell ref="I102:I103"/>
    <mergeCell ref="BH102:BH103"/>
    <mergeCell ref="E104:E105"/>
    <mergeCell ref="F104:F105"/>
    <mergeCell ref="G104:G105"/>
    <mergeCell ref="H104:H105"/>
    <mergeCell ref="I104:I105"/>
    <mergeCell ref="BH104:BH105"/>
    <mergeCell ref="E101:H101"/>
    <mergeCell ref="I94:I95"/>
    <mergeCell ref="BH94:BH95"/>
    <mergeCell ref="E96:H96"/>
    <mergeCell ref="B97:B100"/>
    <mergeCell ref="C97:C100"/>
    <mergeCell ref="D97:D100"/>
    <mergeCell ref="E97:E98"/>
    <mergeCell ref="F97:F98"/>
    <mergeCell ref="G97:G98"/>
    <mergeCell ref="H97:H98"/>
    <mergeCell ref="BH91:BH92"/>
    <mergeCell ref="E89:E90"/>
    <mergeCell ref="F89:F90"/>
    <mergeCell ref="G89:G90"/>
    <mergeCell ref="H89:H90"/>
    <mergeCell ref="I89:I90"/>
    <mergeCell ref="BH89:BH90"/>
    <mergeCell ref="E87:E88"/>
    <mergeCell ref="F87:F88"/>
    <mergeCell ref="G87:G88"/>
    <mergeCell ref="H87:H88"/>
    <mergeCell ref="I87:I88"/>
    <mergeCell ref="BH87:BH88"/>
    <mergeCell ref="E91:E92"/>
    <mergeCell ref="F91:F92"/>
    <mergeCell ref="G91:G92"/>
    <mergeCell ref="H91:H92"/>
    <mergeCell ref="BH85:BH86"/>
    <mergeCell ref="G81:G82"/>
    <mergeCell ref="H81:H82"/>
    <mergeCell ref="I81:I82"/>
    <mergeCell ref="BH81:BH82"/>
    <mergeCell ref="E83:E84"/>
    <mergeCell ref="F83:F84"/>
    <mergeCell ref="G83:G84"/>
    <mergeCell ref="H83:H84"/>
    <mergeCell ref="I83:I84"/>
    <mergeCell ref="BH83:BH84"/>
    <mergeCell ref="E79:I79"/>
    <mergeCell ref="K79:BG79"/>
    <mergeCell ref="A80:A116"/>
    <mergeCell ref="B80:D80"/>
    <mergeCell ref="E80:H80"/>
    <mergeCell ref="B81:B92"/>
    <mergeCell ref="C81:C92"/>
    <mergeCell ref="D81:D92"/>
    <mergeCell ref="E81:E82"/>
    <mergeCell ref="F81:F82"/>
    <mergeCell ref="E85:E86"/>
    <mergeCell ref="F85:F86"/>
    <mergeCell ref="G85:G86"/>
    <mergeCell ref="H85:H86"/>
    <mergeCell ref="I85:I86"/>
    <mergeCell ref="I91:I92"/>
    <mergeCell ref="E93:H93"/>
    <mergeCell ref="B94:B95"/>
    <mergeCell ref="C94:C95"/>
    <mergeCell ref="D94:D95"/>
    <mergeCell ref="E94:E95"/>
    <mergeCell ref="F94:F95"/>
    <mergeCell ref="G94:G95"/>
    <mergeCell ref="H94:H95"/>
    <mergeCell ref="I75:I76"/>
    <mergeCell ref="BH75:BH76"/>
    <mergeCell ref="E77:E78"/>
    <mergeCell ref="F77:F78"/>
    <mergeCell ref="G77:G78"/>
    <mergeCell ref="H77:H78"/>
    <mergeCell ref="I77:I78"/>
    <mergeCell ref="BH77:BH78"/>
    <mergeCell ref="I71:I72"/>
    <mergeCell ref="BH71:BH72"/>
    <mergeCell ref="E73:E74"/>
    <mergeCell ref="F73:F74"/>
    <mergeCell ref="G73:G74"/>
    <mergeCell ref="H73:H74"/>
    <mergeCell ref="I73:I74"/>
    <mergeCell ref="BH73:BH74"/>
    <mergeCell ref="C71:C77"/>
    <mergeCell ref="D71:D77"/>
    <mergeCell ref="E71:E72"/>
    <mergeCell ref="F71:F72"/>
    <mergeCell ref="G71:G72"/>
    <mergeCell ref="H71:H72"/>
    <mergeCell ref="E75:E76"/>
    <mergeCell ref="F75:F76"/>
    <mergeCell ref="G75:G76"/>
    <mergeCell ref="H75:H76"/>
    <mergeCell ref="E60:H60"/>
    <mergeCell ref="E69:E70"/>
    <mergeCell ref="F69:F70"/>
    <mergeCell ref="G69:G70"/>
    <mergeCell ref="H69:H70"/>
    <mergeCell ref="I69:I70"/>
    <mergeCell ref="BH69:BH70"/>
    <mergeCell ref="G65:G66"/>
    <mergeCell ref="H65:H66"/>
    <mergeCell ref="I65:I66"/>
    <mergeCell ref="BH65:BH66"/>
    <mergeCell ref="E67:E68"/>
    <mergeCell ref="F67:F68"/>
    <mergeCell ref="G67:G68"/>
    <mergeCell ref="H67:H68"/>
    <mergeCell ref="I67:I68"/>
    <mergeCell ref="BH67:BH68"/>
    <mergeCell ref="F65:F66"/>
    <mergeCell ref="I61:I62"/>
    <mergeCell ref="BH61:BH62"/>
    <mergeCell ref="E63:E64"/>
    <mergeCell ref="F63:F64"/>
    <mergeCell ref="G63:G64"/>
    <mergeCell ref="H63:H64"/>
    <mergeCell ref="I63:I64"/>
    <mergeCell ref="BH63:BH64"/>
    <mergeCell ref="BH53:BH54"/>
    <mergeCell ref="B55:D55"/>
    <mergeCell ref="E55:H55"/>
    <mergeCell ref="B56:B59"/>
    <mergeCell ref="C56:C59"/>
    <mergeCell ref="D56:D59"/>
    <mergeCell ref="E56:E57"/>
    <mergeCell ref="F56:F57"/>
    <mergeCell ref="G56:G57"/>
    <mergeCell ref="H56:H57"/>
    <mergeCell ref="I56:I57"/>
    <mergeCell ref="BH56:BH57"/>
    <mergeCell ref="E58:E59"/>
    <mergeCell ref="F58:F59"/>
    <mergeCell ref="G58:G59"/>
    <mergeCell ref="H58:H59"/>
    <mergeCell ref="I58:I59"/>
    <mergeCell ref="BH58:BH59"/>
    <mergeCell ref="K51:BG51"/>
    <mergeCell ref="A52:A79"/>
    <mergeCell ref="B52:D52"/>
    <mergeCell ref="E52:H52"/>
    <mergeCell ref="B53:B54"/>
    <mergeCell ref="C53:C54"/>
    <mergeCell ref="D53:D54"/>
    <mergeCell ref="E53:E54"/>
    <mergeCell ref="F53:F54"/>
    <mergeCell ref="G53:G54"/>
    <mergeCell ref="B47:B51"/>
    <mergeCell ref="C47:C51"/>
    <mergeCell ref="D47:D51"/>
    <mergeCell ref="A11:A51"/>
    <mergeCell ref="H53:H54"/>
    <mergeCell ref="I53:I54"/>
    <mergeCell ref="B61:B77"/>
    <mergeCell ref="C61:C70"/>
    <mergeCell ref="D61:D70"/>
    <mergeCell ref="E61:E62"/>
    <mergeCell ref="F61:F62"/>
    <mergeCell ref="G61:G62"/>
    <mergeCell ref="H61:H62"/>
    <mergeCell ref="E65:E66"/>
    <mergeCell ref="H47:H48"/>
    <mergeCell ref="I47:I48"/>
    <mergeCell ref="BH47:BH48"/>
    <mergeCell ref="E49:E50"/>
    <mergeCell ref="F49:F50"/>
    <mergeCell ref="G49:G50"/>
    <mergeCell ref="H49:H50"/>
    <mergeCell ref="I49:I50"/>
    <mergeCell ref="BH49:BH50"/>
    <mergeCell ref="E47:E48"/>
    <mergeCell ref="F47:F48"/>
    <mergeCell ref="G47:G48"/>
    <mergeCell ref="I44:I45"/>
    <mergeCell ref="BH44:BH45"/>
    <mergeCell ref="B46:D46"/>
    <mergeCell ref="E46:H46"/>
    <mergeCell ref="I40:I41"/>
    <mergeCell ref="BH40:BH41"/>
    <mergeCell ref="E42:E43"/>
    <mergeCell ref="F42:F43"/>
    <mergeCell ref="G42:G43"/>
    <mergeCell ref="H42:H43"/>
    <mergeCell ref="I42:I43"/>
    <mergeCell ref="BH42:BH43"/>
    <mergeCell ref="B39:D39"/>
    <mergeCell ref="E39:H39"/>
    <mergeCell ref="B40:B45"/>
    <mergeCell ref="C40:C45"/>
    <mergeCell ref="D40:D45"/>
    <mergeCell ref="E40:E41"/>
    <mergeCell ref="F40:F41"/>
    <mergeCell ref="G40:G41"/>
    <mergeCell ref="H40:H41"/>
    <mergeCell ref="E44:E45"/>
    <mergeCell ref="F44:F45"/>
    <mergeCell ref="G44:G45"/>
    <mergeCell ref="H44:H45"/>
    <mergeCell ref="I32:I33"/>
    <mergeCell ref="BH32:BH33"/>
    <mergeCell ref="B34:D34"/>
    <mergeCell ref="E34:H34"/>
    <mergeCell ref="B35:B38"/>
    <mergeCell ref="C35:C38"/>
    <mergeCell ref="D35:D38"/>
    <mergeCell ref="E35:E36"/>
    <mergeCell ref="F35:F36"/>
    <mergeCell ref="G35:G36"/>
    <mergeCell ref="H35:H36"/>
    <mergeCell ref="I35:I36"/>
    <mergeCell ref="BH35:BH36"/>
    <mergeCell ref="E37:E38"/>
    <mergeCell ref="F37:F38"/>
    <mergeCell ref="G37:G38"/>
    <mergeCell ref="H37:H38"/>
    <mergeCell ref="I37:I38"/>
    <mergeCell ref="BH37:BH38"/>
    <mergeCell ref="B31:D31"/>
    <mergeCell ref="E31:H31"/>
    <mergeCell ref="B32:B33"/>
    <mergeCell ref="C32:C33"/>
    <mergeCell ref="D32:D33"/>
    <mergeCell ref="E32:E33"/>
    <mergeCell ref="F32:F33"/>
    <mergeCell ref="G32:G33"/>
    <mergeCell ref="H32:H33"/>
    <mergeCell ref="H23:H24"/>
    <mergeCell ref="I23:I24"/>
    <mergeCell ref="BH23:BH24"/>
    <mergeCell ref="B27:B30"/>
    <mergeCell ref="C27:C30"/>
    <mergeCell ref="D27:D30"/>
    <mergeCell ref="E27:E28"/>
    <mergeCell ref="F27:F28"/>
    <mergeCell ref="G27:G28"/>
    <mergeCell ref="E25:E26"/>
    <mergeCell ref="F25:F26"/>
    <mergeCell ref="G25:G26"/>
    <mergeCell ref="H27:H28"/>
    <mergeCell ref="I27:I28"/>
    <mergeCell ref="BH27:BH28"/>
    <mergeCell ref="E29:E30"/>
    <mergeCell ref="F29:F30"/>
    <mergeCell ref="G29:G30"/>
    <mergeCell ref="H29:H30"/>
    <mergeCell ref="I29:I30"/>
    <mergeCell ref="BH29:BH30"/>
    <mergeCell ref="G19:G20"/>
    <mergeCell ref="H19:H20"/>
    <mergeCell ref="I19:I20"/>
    <mergeCell ref="BH19:BH20"/>
    <mergeCell ref="B21:B26"/>
    <mergeCell ref="C21:C26"/>
    <mergeCell ref="D21:D26"/>
    <mergeCell ref="E21:E22"/>
    <mergeCell ref="F21:F22"/>
    <mergeCell ref="G21:G22"/>
    <mergeCell ref="B11:B20"/>
    <mergeCell ref="C11:C20"/>
    <mergeCell ref="D11:D20"/>
    <mergeCell ref="E19:E20"/>
    <mergeCell ref="F19:F20"/>
    <mergeCell ref="H25:H26"/>
    <mergeCell ref="I25:I26"/>
    <mergeCell ref="BH25:BH26"/>
    <mergeCell ref="H21:H22"/>
    <mergeCell ref="I21:I22"/>
    <mergeCell ref="BH21:BH22"/>
    <mergeCell ref="E23:E24"/>
    <mergeCell ref="F23:F24"/>
    <mergeCell ref="G23:G24"/>
    <mergeCell ref="G15:G16"/>
    <mergeCell ref="H15:H16"/>
    <mergeCell ref="I15:I16"/>
    <mergeCell ref="BH15:BH16"/>
    <mergeCell ref="E17:E18"/>
    <mergeCell ref="F17:F18"/>
    <mergeCell ref="G17:G18"/>
    <mergeCell ref="H17:H18"/>
    <mergeCell ref="I17:I18"/>
    <mergeCell ref="BH17:BH18"/>
    <mergeCell ref="E15:E16"/>
    <mergeCell ref="F15:F16"/>
    <mergeCell ref="G11:G12"/>
    <mergeCell ref="H11:H12"/>
    <mergeCell ref="I11:I12"/>
    <mergeCell ref="BH11:BH12"/>
    <mergeCell ref="E13:E14"/>
    <mergeCell ref="F13:F14"/>
    <mergeCell ref="G13:G14"/>
    <mergeCell ref="H13:H14"/>
    <mergeCell ref="I13:I14"/>
    <mergeCell ref="BH13:BH14"/>
    <mergeCell ref="E11:E12"/>
    <mergeCell ref="F11:F12"/>
    <mergeCell ref="AM8:AP8"/>
    <mergeCell ref="AQ8:AT8"/>
    <mergeCell ref="AU8:AX8"/>
    <mergeCell ref="AY8:BB8"/>
    <mergeCell ref="BC8:BF8"/>
    <mergeCell ref="E10:H10"/>
    <mergeCell ref="BC7:BF7"/>
    <mergeCell ref="BG7:BG9"/>
    <mergeCell ref="BH7:BH9"/>
    <mergeCell ref="K8:N8"/>
    <mergeCell ref="O8:R8"/>
    <mergeCell ref="S8:V8"/>
    <mergeCell ref="W8:Z8"/>
    <mergeCell ref="AA8:AD8"/>
    <mergeCell ref="AE8:AH8"/>
    <mergeCell ref="AI8:AL8"/>
    <mergeCell ref="AE7:AH7"/>
    <mergeCell ref="AI7:AL7"/>
    <mergeCell ref="AM7:AP7"/>
    <mergeCell ref="AQ7:AT7"/>
    <mergeCell ref="AU7:AX7"/>
    <mergeCell ref="AY7:BB7"/>
    <mergeCell ref="G7:J8"/>
    <mergeCell ref="K7:N7"/>
    <mergeCell ref="O7:R7"/>
    <mergeCell ref="S7:V7"/>
    <mergeCell ref="W7:Z7"/>
    <mergeCell ref="AA7:AD7"/>
    <mergeCell ref="A7:A9"/>
    <mergeCell ref="B7:B9"/>
    <mergeCell ref="C7:C9"/>
    <mergeCell ref="D7:D9"/>
    <mergeCell ref="E7:E9"/>
    <mergeCell ref="F7:F9"/>
    <mergeCell ref="J4:P4"/>
    <mergeCell ref="S4:X4"/>
    <mergeCell ref="Y4:AH4"/>
    <mergeCell ref="AI4:AL4"/>
    <mergeCell ref="A1:F3"/>
    <mergeCell ref="G1:BA2"/>
    <mergeCell ref="BB1:BH1"/>
    <mergeCell ref="BB2:BH2"/>
    <mergeCell ref="G3:BA3"/>
    <mergeCell ref="BB3:BH3"/>
  </mergeCells>
  <conditionalFormatting sqref="K11:K30 L12:L30 J168:J169 J64 J62 J54 J68 J113:J116 K164:BF182 K185:BF188 K53:BF54 K61:BF74 K118:BF125 J94:BF95 J97:BF98 J102:BF105 K115:BF116 K107:BF112 K76:BF76 N75:BF75 K78:BF78 N77:BF77 J100:BF100 M99:BF99 M11:BF30 K32:BF33 K40:BF45 K47:BF50 J56:BF59 K81:BF88 J89:BF92 K113:AO114 AQ113:BF114 K127:BF161 K190:BF193 K195:BF200 K35:BF38">
    <cfRule type="cellIs" dxfId="23" priority="22" operator="equal">
      <formula>"N"</formula>
    </cfRule>
    <cfRule type="cellIs" dxfId="22" priority="23" operator="equal">
      <formula>"E"</formula>
    </cfRule>
    <cfRule type="cellIs" dxfId="21" priority="24" operator="equal">
      <formula>"P"</formula>
    </cfRule>
  </conditionalFormatting>
  <conditionalFormatting sqref="J66">
    <cfRule type="cellIs" dxfId="20" priority="19" operator="equal">
      <formula>"N"</formula>
    </cfRule>
    <cfRule type="cellIs" dxfId="19" priority="20" operator="equal">
      <formula>"E"</formula>
    </cfRule>
    <cfRule type="cellIs" dxfId="18" priority="21" operator="equal">
      <formula>"P"</formula>
    </cfRule>
  </conditionalFormatting>
  <conditionalFormatting sqref="J70">
    <cfRule type="cellIs" dxfId="17" priority="16" operator="equal">
      <formula>"N"</formula>
    </cfRule>
    <cfRule type="cellIs" dxfId="16" priority="17" operator="equal">
      <formula>"E"</formula>
    </cfRule>
    <cfRule type="cellIs" dxfId="15" priority="18" operator="equal">
      <formula>"P"</formula>
    </cfRule>
  </conditionalFormatting>
  <conditionalFormatting sqref="J72">
    <cfRule type="cellIs" dxfId="14" priority="13" operator="equal">
      <formula>"N"</formula>
    </cfRule>
    <cfRule type="cellIs" dxfId="13" priority="14" operator="equal">
      <formula>"E"</formula>
    </cfRule>
    <cfRule type="cellIs" dxfId="12" priority="15" operator="equal">
      <formula>"P"</formula>
    </cfRule>
  </conditionalFormatting>
  <conditionalFormatting sqref="K75:M75">
    <cfRule type="cellIs" dxfId="11" priority="10" operator="equal">
      <formula>"N"</formula>
    </cfRule>
    <cfRule type="cellIs" dxfId="10" priority="11" operator="equal">
      <formula>"E"</formula>
    </cfRule>
    <cfRule type="cellIs" dxfId="9" priority="12" operator="equal">
      <formula>"P"</formula>
    </cfRule>
  </conditionalFormatting>
  <conditionalFormatting sqref="K77:M77">
    <cfRule type="cellIs" dxfId="8" priority="7" operator="equal">
      <formula>"N"</formula>
    </cfRule>
    <cfRule type="cellIs" dxfId="7" priority="8" operator="equal">
      <formula>"E"</formula>
    </cfRule>
    <cfRule type="cellIs" dxfId="6" priority="9" operator="equal">
      <formula>"P"</formula>
    </cfRule>
  </conditionalFormatting>
  <conditionalFormatting sqref="J99:L99">
    <cfRule type="cellIs" dxfId="5" priority="4" operator="equal">
      <formula>"N"</formula>
    </cfRule>
    <cfRule type="cellIs" dxfId="4" priority="5" operator="equal">
      <formula>"E"</formula>
    </cfRule>
    <cfRule type="cellIs" dxfId="3" priority="6" operator="equal">
      <formula>"P"</formula>
    </cfRule>
  </conditionalFormatting>
  <conditionalFormatting sqref="AP113">
    <cfRule type="cellIs" dxfId="2" priority="1" operator="equal">
      <formula>"N"</formula>
    </cfRule>
    <cfRule type="cellIs" dxfId="1" priority="2" operator="equal">
      <formula>"E"</formula>
    </cfRule>
    <cfRule type="cellIs" dxfId="0" priority="3" operator="equal">
      <formula>"P"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</dc:creator>
  <cp:lastModifiedBy>Ana Cristina Martin</cp:lastModifiedBy>
  <dcterms:created xsi:type="dcterms:W3CDTF">2017-05-24T13:12:18Z</dcterms:created>
  <dcterms:modified xsi:type="dcterms:W3CDTF">2018-05-06T23:13:42Z</dcterms:modified>
</cp:coreProperties>
</file>